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225" windowWidth="11895" windowHeight="5580" activeTab="1"/>
  </bookViews>
  <sheets>
    <sheet name="DRY FM&amp;COM.FM&amp;GRS" sheetId="1" r:id="rId1"/>
    <sheet name="GRAZING" sheetId="2" r:id="rId2"/>
    <sheet name="FALCON RNCH SALES" sheetId="3" r:id="rId3"/>
    <sheet name="LDS TR.SALES" sheetId="4" r:id="rId4"/>
    <sheet name="IMP.COUNTY TR.SALES" sheetId="5" r:id="rId5"/>
    <sheet name="VAC.COUNTY TR.SALES" sheetId="6" r:id="rId6"/>
    <sheet name="SOUTH LIMON TR.SALES" sheetId="7" r:id="rId7"/>
    <sheet name="NORTH LIMON TR. SALES" sheetId="8" r:id="rId8"/>
    <sheet name="FOXX MESA RANCH" sheetId="9" r:id="rId9"/>
  </sheets>
  <definedNames>
    <definedName name="_xlnm.Print_Area" localSheetId="0">'DRY FM&amp;COM.FM&amp;GRS'!$A$128:$S$165</definedName>
    <definedName name="_xlnm.Print_Area" localSheetId="2">'FALCON RNCH SALES'!$A$1:$X$35</definedName>
    <definedName name="_xlnm.Print_Area" localSheetId="8">'FOXX MESA RANCH'!$A$3:$R$23</definedName>
    <definedName name="_xlnm.Print_Area" localSheetId="1">'GRAZING'!$A$3:$U$31</definedName>
    <definedName name="_xlnm.Print_Area" localSheetId="4">'IMP.COUNTY TR.SALES'!$A$1:$Y$14</definedName>
    <definedName name="_xlnm.Print_Area" localSheetId="3">'LDS TR.SALES'!$A$1:$X$20</definedName>
    <definedName name="_xlnm.Print_Area" localSheetId="7">'NORTH LIMON TR. SALES'!$A$1:$X$23</definedName>
    <definedName name="_xlnm.Print_Area" localSheetId="6">'SOUTH LIMON TR.SALES'!$A$1:$AB$9</definedName>
    <definedName name="_xlnm.Print_Area" localSheetId="5">'VAC.COUNTY TR.SALES'!$A$1:$T$19</definedName>
  </definedNames>
  <calcPr fullCalcOnLoad="1"/>
</workbook>
</file>

<file path=xl/comments8.xml><?xml version="1.0" encoding="utf-8"?>
<comments xmlns="http://schemas.openxmlformats.org/spreadsheetml/2006/main">
  <authors>
    <author>Lincoln County</author>
  </authors>
  <commentList>
    <comment ref="N5" authorId="0">
      <text>
        <r>
          <rPr>
            <b/>
            <sz val="8"/>
            <rFont val="Tahoma"/>
            <family val="2"/>
          </rPr>
          <t>Lincoln County: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Lincoln County</author>
  </authors>
  <commentList>
    <comment ref="N5" authorId="0">
      <text>
        <r>
          <rPr>
            <b/>
            <sz val="8"/>
            <rFont val="Tahoma"/>
            <family val="2"/>
          </rPr>
          <t>Lincoln County: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<sst xmlns="http://schemas.openxmlformats.org/spreadsheetml/2006/main" count="844" uniqueCount="370">
  <si>
    <t>PARCEL #</t>
  </si>
  <si>
    <t>LEGAL</t>
  </si>
  <si>
    <t>GRANTOR</t>
  </si>
  <si>
    <t>GRANTEE</t>
  </si>
  <si>
    <t>BK/PG</t>
  </si>
  <si>
    <t>DATE</t>
  </si>
  <si>
    <t>CLASS</t>
  </si>
  <si>
    <t>ACRES</t>
  </si>
  <si>
    <t>TOTAL $</t>
  </si>
  <si>
    <t>$/ACRE</t>
  </si>
  <si>
    <t xml:space="preserve"> </t>
  </si>
  <si>
    <t xml:space="preserve">TOTAL </t>
  </si>
  <si>
    <t>WEIGHTED:</t>
  </si>
  <si>
    <t>$</t>
  </si>
  <si>
    <t>PER ACRE</t>
  </si>
  <si>
    <t>SELLER</t>
  </si>
  <si>
    <t>BUYER</t>
  </si>
  <si>
    <t># IMPROV</t>
  </si>
  <si>
    <t># HOUSES</t>
  </si>
  <si>
    <t># MH</t>
  </si>
  <si>
    <t>AVERAGE $</t>
  </si>
  <si>
    <t>/ ACRE</t>
  </si>
  <si>
    <t>HOUSE</t>
  </si>
  <si>
    <t>MH</t>
  </si>
  <si>
    <t>$/AC</t>
  </si>
  <si>
    <t>ADJUSTED(LESS IMP)</t>
  </si>
  <si>
    <t>#ACRES</t>
  </si>
  <si>
    <t>NORTH LIMON TRACTS</t>
  </si>
  <si>
    <t>SOUTH LIMON TRACTS</t>
  </si>
  <si>
    <t># HOUSE</t>
  </si>
  <si>
    <t>VACANT COUNTY TRACTS</t>
  </si>
  <si>
    <t>IMPROVED COUNTY TRACTS</t>
  </si>
  <si>
    <t>GRAZING</t>
  </si>
  <si>
    <t>L.D.S. TRACTS</t>
  </si>
  <si>
    <t>IMPROVED SALES</t>
  </si>
  <si>
    <t># IMP</t>
  </si>
  <si>
    <t>COMBINATION DRY FARM &amp; GRASS</t>
  </si>
  <si>
    <t>LINCOLN RANCH, LLC</t>
  </si>
  <si>
    <t>FALCON RANCH TRACTS AND</t>
  </si>
  <si>
    <t xml:space="preserve">DRY FARM </t>
  </si>
  <si>
    <t>WITH IMPROVEMENTS</t>
  </si>
  <si>
    <t>COMBINATION IRRIGATION, DRY FARM &amp; GRASS</t>
  </si>
  <si>
    <t>RECPT.#</t>
  </si>
  <si>
    <t>PAGE 1</t>
  </si>
  <si>
    <t>FOXX MESA RANCH</t>
  </si>
  <si>
    <t>W2 SEC. 17; SEC. 18 E. OF C.R. 2; W2 SEC. 20 T14S R59W</t>
  </si>
  <si>
    <t># IMP ON</t>
  </si>
  <si>
    <t>TAX ROLL</t>
  </si>
  <si>
    <t>OUTBLDGS</t>
  </si>
  <si>
    <t>RECPT #</t>
  </si>
  <si>
    <t>2G</t>
  </si>
  <si>
    <t>PAGE 2</t>
  </si>
  <si>
    <t>PAGE 3</t>
  </si>
  <si>
    <t>2012 SALES</t>
  </si>
  <si>
    <t xml:space="preserve">SALES: 2012 </t>
  </si>
  <si>
    <t>SALES: 2012</t>
  </si>
  <si>
    <t>13.5 AC TR. IN THE S2SE4 SEC. 18-9-56</t>
  </si>
  <si>
    <t>JAMES F. HOLLADAY P.R.</t>
  </si>
  <si>
    <t>SHERRI L. RUSSELL</t>
  </si>
  <si>
    <t>337100</t>
  </si>
  <si>
    <t>306332100054   310904100063</t>
  </si>
  <si>
    <t>ALL THAT PARTY OF THE NE4 LYING N. OF 40/287 SEC. 32; ALL THAT PART LYING N. OF 40/287 SEC. 33; ALL SEC. 34-12-52; THAT PART LYING N. OF 40/287 SEC. 4-13-52</t>
  </si>
  <si>
    <t xml:space="preserve">ROBERT GARY SCHAFER </t>
  </si>
  <si>
    <t xml:space="preserve">RAYFORD FRANCIS &amp; CYNTHIA JILL VICK </t>
  </si>
  <si>
    <t>337159</t>
  </si>
  <si>
    <t>3G</t>
  </si>
  <si>
    <t>SW4 SEC. 16-8-52</t>
  </si>
  <si>
    <t>EDWARD E. SCHIFFERNS</t>
  </si>
  <si>
    <t>DAVID L. &amp; PAMELA S. EURICH  JT</t>
  </si>
  <si>
    <t>1F</t>
  </si>
  <si>
    <t>LOTS 1 &amp; 2, SE4 SEC. 1; NE4NE4 SEC. 12-16-56</t>
  </si>
  <si>
    <t>DAVID L. &amp; TANYA SEYMOUR</t>
  </si>
  <si>
    <t>DAVID L. &amp; LUCILLE M. ANSLEY  JT</t>
  </si>
  <si>
    <t>4G</t>
  </si>
  <si>
    <t>357130100021   364506100007</t>
  </si>
  <si>
    <t>ALL SEC. 30, ALL SEC. 31-16-59; LOTS 1, 2; W2 SEC. 6-17-59</t>
  </si>
  <si>
    <t>MATT A. &amp; MARY M. HARRIS  JT</t>
  </si>
  <si>
    <t>RENE L. &amp; ROGELIO L. SUCHIL  JT</t>
  </si>
  <si>
    <t>337329</t>
  </si>
  <si>
    <t>5G</t>
  </si>
  <si>
    <t>5F</t>
  </si>
  <si>
    <t>225313100008   225507300012</t>
  </si>
  <si>
    <t>BLACKWELDER, DOUGLAS E. P.R. OF HOWARD B. HESS ESTATE</t>
  </si>
  <si>
    <t>DOUGLAS E. &amp; RHONDA K. BLACKWELDER JT</t>
  </si>
  <si>
    <t>2F</t>
  </si>
  <si>
    <t>1G</t>
  </si>
  <si>
    <t>SW4 SEC. 7; W2W2 SEC. 18-6-55; ALL LESS THAT PART LYING W. OF WESTERLY ROW STATE HWY 71 SEC. 13; N2 SEC. 24-6-56</t>
  </si>
  <si>
    <t>TR. #2 IN W2 SEC. 17-14-59</t>
  </si>
  <si>
    <t>LONNY ELLIOTT</t>
  </si>
  <si>
    <t>CAROLYN C. GRUNDGEIGER</t>
  </si>
  <si>
    <t>TR. #18 BEING A PORTION IN W2 SEC. 17 &amp; E2 SEC. 18-14-59</t>
  </si>
  <si>
    <t>JOSEPH L. RAHALEWICH &amp; CINDY R. McELROY</t>
  </si>
  <si>
    <t>TR. #17 IN SW4 SEC. 20-14-59</t>
  </si>
  <si>
    <t>DANIEL PAUL LANGLAIS</t>
  </si>
  <si>
    <t>W2 SEC. 25; ALL SEC. 26; ALL SEC. 35-12-52</t>
  </si>
  <si>
    <t>CURTIS &amp; EVELYN GRAFF</t>
  </si>
  <si>
    <t>CORMAN RANCHES, LLC</t>
  </si>
  <si>
    <t>337518</t>
  </si>
  <si>
    <t>ALL SECS 1 &amp; 2-13-52</t>
  </si>
  <si>
    <t>GRAFF LIVING TRUST, CURTIS &amp; EVEYLN</t>
  </si>
  <si>
    <t>337516</t>
  </si>
  <si>
    <t>NE4 SEC. 10-14-53</t>
  </si>
  <si>
    <t>WILMA P. MOSHER</t>
  </si>
  <si>
    <t>MATTHEW C. &amp; ROSEMARY K. MOSHER JT</t>
  </si>
  <si>
    <t>337588</t>
  </si>
  <si>
    <t>1/2 INT. S2S2 SEC. 18; ALL LESS 67 AC. SEC. 19-12-55</t>
  </si>
  <si>
    <t>FLAT FARMS, LLLP</t>
  </si>
  <si>
    <t>FRED H. &amp; JOIE A. POSS   JT</t>
  </si>
  <si>
    <t>337600 &amp; 601</t>
  </si>
  <si>
    <t>3F</t>
  </si>
  <si>
    <t>SW4 SEC. 10-8-53</t>
  </si>
  <si>
    <t>JOHN CONN &amp; NANCY KAY CLATWORTHY, EDWARD L. ZORN &amp; MARY E.</t>
  </si>
  <si>
    <t>KIMEL K. &amp; WANDA C. BRENT JT</t>
  </si>
  <si>
    <t>16 AC. IN SE4SE4 EAST OF COLO. ST. HIGHWAY 71 SEC. 31-10-56</t>
  </si>
  <si>
    <t>RAINES FARMS, LLLP</t>
  </si>
  <si>
    <t>FLAGLER COOPERATIVE ASSOCIATION</t>
  </si>
  <si>
    <t>TR. #14 IN SW4 SEC. 20-14-59</t>
  </si>
  <si>
    <t>JOSE &amp; JESUS SANCHEZ</t>
  </si>
  <si>
    <t>SW4 LESS TRCTS, SE4 S. OF UPRR &amp; N. OF CRIP RR LESS TRS. IN SE4SE4 SEC. 18; TR. 7A SEC. 18; N2N2 N. OF CRIP LESS TRS. SEC. 19-9-56</t>
  </si>
  <si>
    <t>JAMES K. HOLLADAY  P.R.</t>
  </si>
  <si>
    <t>337640</t>
  </si>
  <si>
    <t>WILLIAM F. LINNEBUR</t>
  </si>
  <si>
    <t>337738</t>
  </si>
  <si>
    <t>W2E2SW4 SEC. 5-14-57</t>
  </si>
  <si>
    <t>LINCOLN COUNTY</t>
  </si>
  <si>
    <t>KENT A. &amp; SUSAN J. DYER  JT</t>
  </si>
  <si>
    <t>VACANT</t>
  </si>
  <si>
    <t>257727400071   280102100031   280101100030</t>
  </si>
  <si>
    <t>SE4 SEC. 27; E. 826' NE4 SEC. 33; N2, SE4 SEC. 34-9-52; N2 SEC. 1; ALL SEC. 2; SE4 SEC. 3-10-52</t>
  </si>
  <si>
    <t>T &amp; M ESTATE, LTD.</t>
  </si>
  <si>
    <t>PAUL &amp; LINDI DWYER  JT</t>
  </si>
  <si>
    <t>S2 SEC. 9-15-55</t>
  </si>
  <si>
    <t>DOUGLAS E. &amp; YVONNE E. DARLING</t>
  </si>
  <si>
    <t>COLE JAMES</t>
  </si>
  <si>
    <t>TR. 975.2' X 2640 IN N2SW4 SEC. 32-10-56</t>
  </si>
  <si>
    <t>BARBARA J. JOHNSON, P.R.</t>
  </si>
  <si>
    <t>DOUGLAS &amp; YVONNE DARLING  JT</t>
  </si>
  <si>
    <t>337934</t>
  </si>
  <si>
    <t>NW4, W2SW4 SEC. 11-11-53</t>
  </si>
  <si>
    <t>RICHARD MORROW, AILENE MacFARLAND, ROBERT PRICE</t>
  </si>
  <si>
    <t>MICHAEL M. &amp; PHYLLIS E. MELLOTT  JT</t>
  </si>
  <si>
    <t>337966-337968</t>
  </si>
  <si>
    <t>ALL SEC. 14-11-53</t>
  </si>
  <si>
    <t>PENNY WILKINS, MARY ELLEN DAHM, PATRICK K. MELLOTT- 1/3 EA.</t>
  </si>
  <si>
    <t>337976-337978</t>
  </si>
  <si>
    <t>N2 SEC. 28-8-52</t>
  </si>
  <si>
    <t>KENNETH W. PICKENS, TRUSTEE</t>
  </si>
  <si>
    <t>GARRET &amp; REBECCA MITCHEK  JT</t>
  </si>
  <si>
    <t>SW4 SEC. 21-9-52</t>
  </si>
  <si>
    <t>CHARLES E. HICKEY</t>
  </si>
  <si>
    <t>JIM I. &amp; SHERRI L. SMITHBURG</t>
  </si>
  <si>
    <t>SE4 SEC. 21-9-52</t>
  </si>
  <si>
    <t>JON M. SMITHBURG</t>
  </si>
  <si>
    <t>CONT'D</t>
  </si>
  <si>
    <t>5.32 AC TR IN NW4 SEC. 18-8-55</t>
  </si>
  <si>
    <t>JAMES &amp; JANET NIENHUSER</t>
  </si>
  <si>
    <t>LIMON WIND II, LLC</t>
  </si>
  <si>
    <t>338032</t>
  </si>
  <si>
    <t>E2 SEC. 4-10-53</t>
  </si>
  <si>
    <t>DEANNE SMITHBURG</t>
  </si>
  <si>
    <t>SCHUTTE FARMS, LLC</t>
  </si>
  <si>
    <t>N2, SE4 SEC. 7; ALL SECS 8,9,17; E2 SEC. 18-10-52</t>
  </si>
  <si>
    <t>SCOT &amp; NICKI TROST</t>
  </si>
  <si>
    <t>280114200016   280103100004   280115200044   280113100048</t>
  </si>
  <si>
    <t>W2, NE4 SEC. 3; N2, N2S2 SEC. 13; ALL SEC. 14; ALL  SEC. 15-10-52</t>
  </si>
  <si>
    <t>PAUL &amp; LYNDI DWYER</t>
  </si>
  <si>
    <t>RANDALL &amp; CINDA TROST</t>
  </si>
  <si>
    <t>50 AC. IN SW4 SEC. 17-8-54</t>
  </si>
  <si>
    <t>JERRY R. &amp; BETTY R. WITHINGTON</t>
  </si>
  <si>
    <t>GARY R. WITHINGTON</t>
  </si>
  <si>
    <t>338117</t>
  </si>
  <si>
    <t>69.25 AC. TR. M/L IN NE4 SEC. 13-9-55</t>
  </si>
  <si>
    <t xml:space="preserve">GEORGE W. OBERNAGEL, DALE HAUDRICH </t>
  </si>
  <si>
    <t>MELVIN E. BUNDY  50%                           THE MELVIN E. BUNDY FAM. REAL EST. LTD PART.  50%</t>
  </si>
  <si>
    <t>BETTY F. JONES</t>
  </si>
  <si>
    <t>DALE R. &amp; BRENDA J. TOFT   JT</t>
  </si>
  <si>
    <t>338121</t>
  </si>
  <si>
    <t>A 17.19 AC. TR. &amp; A 1.09 AC. TR. IN SW4                   SEC. 3-8-56</t>
  </si>
  <si>
    <t>RANDY &amp; PEGGY MALCOM</t>
  </si>
  <si>
    <t>LIMON WIND, LLC</t>
  </si>
  <si>
    <t>A 5.41 AC. TR. IN NW4 SEC. 10-8-56</t>
  </si>
  <si>
    <t>338174</t>
  </si>
  <si>
    <t>NW4NW4 SEC. 1-14-58</t>
  </si>
  <si>
    <t>LAWRENCE J. &amp; JONELL R. CHESTER</t>
  </si>
  <si>
    <t>SAMUEL &amp; MICHELLE ARNOLD  JT</t>
  </si>
  <si>
    <t>338190</t>
  </si>
  <si>
    <t>4F</t>
  </si>
  <si>
    <t>N2 SEC. 20-12-55</t>
  </si>
  <si>
    <t>JACQUELINE J. THELEN</t>
  </si>
  <si>
    <t>WAYNE M. &amp; E. KAY RUDDER</t>
  </si>
  <si>
    <t>338198</t>
  </si>
  <si>
    <t>W2E2NW4 SEC. 5-14-57</t>
  </si>
  <si>
    <t>N2 SEC. 20-7-52</t>
  </si>
  <si>
    <t>CLIFFORD A &amp; JANNIE M. STANDLEY TRUST</t>
  </si>
  <si>
    <t>TERRY G. &amp; K. RENAE  SAFFER   JT</t>
  </si>
  <si>
    <t>385.75 ACRES IN SEC. 1-10-53</t>
  </si>
  <si>
    <t>BRYAN E &amp; CARLA J MILBURN    JT</t>
  </si>
  <si>
    <t>NW4 SEC. 28-10-56</t>
  </si>
  <si>
    <t>THE OPAL L. SKINNER REV. TRUST</t>
  </si>
  <si>
    <t>FAMILY</t>
  </si>
  <si>
    <t>E2, SW4 SEC. 28-10-56</t>
  </si>
  <si>
    <t>LARRY G. WINKELMAN</t>
  </si>
  <si>
    <t>ADRIAN T. JR &amp; CAROLYN S. SKINNER</t>
  </si>
  <si>
    <t>1.37 AC. TR. IN SE4 SEC. 28-11-54</t>
  </si>
  <si>
    <t>ALVIN L. &amp; JONI L. KELLY</t>
  </si>
  <si>
    <t>ALLEN R. KELLY &amp; CRYSTAL A. MARIANO</t>
  </si>
  <si>
    <t>338463</t>
  </si>
  <si>
    <t>SW4NW4, SW4 LESS TWO 40 AC. TRACTS 10-10-54</t>
  </si>
  <si>
    <t>S2 SEC. 7-11-56</t>
  </si>
  <si>
    <t>EMMA MONKS</t>
  </si>
  <si>
    <t>VIRGIL PETERSON</t>
  </si>
  <si>
    <t>338304200141   338304100094</t>
  </si>
  <si>
    <t>LOTS 3,4, S2NW4 SEC. 4; LOT 1, S2NE4, S2 SEC. 5; LOTS 1,2, S2NE4, S2 SEC. 4-15-59</t>
  </si>
  <si>
    <t xml:space="preserve">ALLEN R. &amp; ANITA ROSE MEINZER  </t>
  </si>
  <si>
    <t>MESA MINERALS, INC.</t>
  </si>
  <si>
    <t>W2W2SW4 SEC. 5-14-57</t>
  </si>
  <si>
    <t>AL BARKER BONDS</t>
  </si>
  <si>
    <t>KENT A. &amp; SUSAN JOLLY DYER  JT</t>
  </si>
  <si>
    <t>358328300063   358333100054</t>
  </si>
  <si>
    <t>SW4 SEC. 28; S2SE4 SEC. 29; N2NE4 SEC. 32; ALL SECS. 33, 34-16-53</t>
  </si>
  <si>
    <t>BARBARA S. STAVELY</t>
  </si>
  <si>
    <t>PAUL D. STAVELY</t>
  </si>
  <si>
    <t>338906</t>
  </si>
  <si>
    <t>SW4 SEC. 8-14-59</t>
  </si>
  <si>
    <t>FEDERAL HOME LOAN MORTGAGE CORP.</t>
  </si>
  <si>
    <t>MICHAEL D. JOHNSON JR.</t>
  </si>
  <si>
    <t>338914</t>
  </si>
  <si>
    <t>TR. #1 IN NW4 SEC. 17-14-59</t>
  </si>
  <si>
    <t>DAVID NORDSTROM</t>
  </si>
  <si>
    <t>W2, NE4 SEC. 3; N2, SE4 SEC. 7; ALL SEC. 8; ALL SEC. 9; ALL SEC. 17; E2 SEC. 18; N2, N2S2 SEC. 13; ALL SEC. 14; ALL  SEC. 15-10-52</t>
  </si>
  <si>
    <t>PAUL &amp; LINDI DWYER</t>
  </si>
  <si>
    <t>UHINV, LLC</t>
  </si>
  <si>
    <t>E2W2SE4 SEC. 12-14-58</t>
  </si>
  <si>
    <t>DAVID SEVERSON</t>
  </si>
  <si>
    <t>BENJAMIN BAHN</t>
  </si>
  <si>
    <t>339135</t>
  </si>
  <si>
    <t>SW4NW4 SEC. 30 (LINCOLN RANCH TR. #24)</t>
  </si>
  <si>
    <t>SECRETARY OF VETERAN AFFAIRS</t>
  </si>
  <si>
    <t>ALLEN R. &amp; ANITA R. MEINZER</t>
  </si>
  <si>
    <t>RESIDENTIAL</t>
  </si>
  <si>
    <t>358308300051   358308400052</t>
  </si>
  <si>
    <t>SE4 SEC. 8; SW4 SEC. 8; ALL SEC. 17-16-53</t>
  </si>
  <si>
    <t>RONALD  PARKER</t>
  </si>
  <si>
    <t>MICHAEL DEAN PARKER</t>
  </si>
  <si>
    <t>SE4NE4, SE4NW4, E2SE4, E2SW4 SEC. 1; NE4, E2NW4 SEC. 12-16-55</t>
  </si>
  <si>
    <t>RONALD L. PARKER</t>
  </si>
  <si>
    <t>339169</t>
  </si>
  <si>
    <t>358107200004   357911100028   337526100033</t>
  </si>
  <si>
    <t>W2NW4, SW4, W2SE4 SEC. 7-16-54; E2 SEC. 11; S2 SEC. 12; N2, TRACTS 45,46,47,48 SEC. 13-16-55</t>
  </si>
  <si>
    <t>MICHAEL DEAN PARKER. TRUSTEE</t>
  </si>
  <si>
    <t>ALL SEC. 25; ALL SEC. 26; N2,SW4, W2SE4, N2NE4SE4 SEC 35-9-52</t>
  </si>
  <si>
    <t>LOREN MITCHEK LAND, LLC</t>
  </si>
  <si>
    <t>PAUL &amp; LINDI K. DWYER  JT</t>
  </si>
  <si>
    <t>20 AC TR. M/L IN NW4 SEC. 16-9-52</t>
  </si>
  <si>
    <t>THOMAS L. &amp; JOAN M. RHULE</t>
  </si>
  <si>
    <t>DAMIAN P. &amp; VICKI DURAN  JT</t>
  </si>
  <si>
    <t>339398</t>
  </si>
  <si>
    <t xml:space="preserve">253331100151   253509400093   253510300026 </t>
  </si>
  <si>
    <t xml:space="preserve">SE4 SEC. 9; S2, NW4 SEC. 10; S2 SEC. 11; N2, SW4 15; NW4 SEC. 22-8-52; N2 SEC. 31-8-53 </t>
  </si>
  <si>
    <t>GARY L. &amp; MELODY A. MASKUS</t>
  </si>
  <si>
    <t>CYNTHIA HALDE</t>
  </si>
  <si>
    <t>20 AC TR M/L IN NW4 SEC. 16-9-52</t>
  </si>
  <si>
    <t>THOMAS &amp; JOAN RHULE</t>
  </si>
  <si>
    <t>DAMIAN &amp; VICKI DURAN  JT</t>
  </si>
  <si>
    <t>SE4 SEC. 17-17-52</t>
  </si>
  <si>
    <t>BRUCE J. PALMER</t>
  </si>
  <si>
    <t>RYAN T. BRITTEN</t>
  </si>
  <si>
    <t>339451</t>
  </si>
  <si>
    <t>TR. #12 IN W2 SEC. 20-14-59</t>
  </si>
  <si>
    <t>GARLAND &amp; JANET ORMOND</t>
  </si>
  <si>
    <t>363920300013  363908300007   363918100011   364113100008</t>
  </si>
  <si>
    <t>S2 SEC. 8; E2, E2W2 SEC. 13; E2E2 SEC. 17; W2 LESS NE4NE4SW4, W2E2 SEC. 18; W2 SEC. 19; SW4, W2SE4, SE4SE4, NE4NE4 SEC. 20; W2 SEC. 21; E2 SEC. 24; NE4NE4 SEC. 25; NW4, SW4SW4 SEC. 28; ALL LESS 3.19 AC. IN NE4NW4 SEC. 29; NW4NW4 SEC. 30-17-56</t>
  </si>
  <si>
    <t>LAUREL JEAN WILLIAMS, CINDY LUANN DOWNEY, JOHN MELVIN JOLLY, MARGARET KAY SAVAGE</t>
  </si>
  <si>
    <t>RICHARD C. CHAMBERS LIVING TRUST</t>
  </si>
  <si>
    <t>338081-338084</t>
  </si>
  <si>
    <t>6.16 AC M/L IN S2 SEC. 30-8-53</t>
  </si>
  <si>
    <t xml:space="preserve">RANDY W. &amp; JANETTA S. JAQUES  </t>
  </si>
  <si>
    <t>JASON H. BRENT</t>
  </si>
  <si>
    <t>339616</t>
  </si>
  <si>
    <t>ALL SEC 19-9-52</t>
  </si>
  <si>
    <t>DENEISE BROWN, DESIREE VASSIOS ROOSA, BILL VASSIOS</t>
  </si>
  <si>
    <t>MELVIN LEON SILKMAN TRUST  &amp;    IRMA LUCILLE SILKMAN TRUST</t>
  </si>
  <si>
    <t>280101100030   257727400071   280102100031</t>
  </si>
  <si>
    <t>N2 SEC. 1; ALL SEC. 2; SE4 SEC. 3-10-52; SE4 SEC. 27; E. 826' IN NE4 SEC. 33; N2, SE4 SEC. 34-9-52</t>
  </si>
  <si>
    <t>ALL SEC. 25; ALL SEC. 26; N2, SW4, W2SE4, N2NE4SE4 SEC. 35-9-52</t>
  </si>
  <si>
    <t>N2NW4 SEC. 29-16-58</t>
  </si>
  <si>
    <t>JOEL &amp; SHANNON CLARK</t>
  </si>
  <si>
    <t>HADLEY DURHAM</t>
  </si>
  <si>
    <t>339677</t>
  </si>
  <si>
    <t>232112100113     232304100096</t>
  </si>
  <si>
    <t>ALL SEC. 12, ALL SEC. 13, ALL SEC. 24-7-52; N2 SEC. 4-7-53</t>
  </si>
  <si>
    <t>WHITE FAMILY TRUST, JACKIE PAGE</t>
  </si>
  <si>
    <t>RAYMOND L. ENDERSON</t>
  </si>
  <si>
    <t>339697    339698</t>
  </si>
  <si>
    <t>CONTINUED ON NEXT PAGE</t>
  </si>
  <si>
    <t>ALL SEC. 26; E2E2 SEC. 27-6-52</t>
  </si>
  <si>
    <t>MASON SEAMAN</t>
  </si>
  <si>
    <t>CHARLES H. &amp; LOIS SCHULTE</t>
  </si>
  <si>
    <t>ALL SEC. 21; E2 SEC. 28-6-53</t>
  </si>
  <si>
    <t>JERRY M &amp; DEBRA J. RILEY</t>
  </si>
  <si>
    <t>KIMEL &amp; WANDA BRENT  JT</t>
  </si>
  <si>
    <t>W2, W2E2 SEC. 26; E2E2 SEC. 27; E2NE4 SEC. 34; W2NE4, NW4 SEC. 35-16-54</t>
  </si>
  <si>
    <t>ROY YOUNG</t>
  </si>
  <si>
    <t>SCOTT M. &amp; CYNTHIA K. CAMPBELL  JT</t>
  </si>
  <si>
    <t>339915</t>
  </si>
  <si>
    <t>E2 SEC. 1-12-55</t>
  </si>
  <si>
    <t>DIANA N. WELZ</t>
  </si>
  <si>
    <t>JOHN A. FORRISTALL</t>
  </si>
  <si>
    <t>339949</t>
  </si>
  <si>
    <t>ALL LESS TR. IN BK 460 PG 683 SEC. 27 &amp; SEC. 28-9-54</t>
  </si>
  <si>
    <t>WESTFALL RANCH LIMITED PARTNERSHIP, RLLLP</t>
  </si>
  <si>
    <t>DUANE P. ARANCI REVOCABLE TRUST</t>
  </si>
  <si>
    <t>340003</t>
  </si>
  <si>
    <t>NE4 SEC. 32-8-53</t>
  </si>
  <si>
    <t>NANCY ANN MOUNT &amp; LINDA LOUISE HOYT</t>
  </si>
  <si>
    <t>ED &amp; JODI L. RARICK  JT</t>
  </si>
  <si>
    <t>340032</t>
  </si>
  <si>
    <t>S2 SEC. 7-9-52</t>
  </si>
  <si>
    <t>KENNETH R. AND/OR METTA L. HODGES REV. TRUST</t>
  </si>
  <si>
    <t>RONALD R. BOWMAN REVOCABLE TRUST</t>
  </si>
  <si>
    <t>SW4 SEC. 6-8-52</t>
  </si>
  <si>
    <t>RONALD R. BOWMAN REVOCABLE TR.</t>
  </si>
  <si>
    <t>NW4NW4 SEC. 18-14-57</t>
  </si>
  <si>
    <t>ROLAND P. &amp; CELESTINE JOYNER</t>
  </si>
  <si>
    <t>R. WAYNE &amp; BILLIE JO WILLIAMS JT</t>
  </si>
  <si>
    <t>S2NE4, SE4NW4, N2S2, S2SW4,SW4SE4 SEC. 29; NE4, W2 SEC. 32; S2NW4 SEC. 33- 13-56</t>
  </si>
  <si>
    <t>SUSAN BEMISS, BEVERLY STAFFORD</t>
  </si>
  <si>
    <t>DENNIS K. &amp; KATHLEEN S. STONE  JT</t>
  </si>
  <si>
    <t>340191, 340192</t>
  </si>
  <si>
    <t>311304100003   331920100019</t>
  </si>
  <si>
    <t>E2 SEC. 4-13-54; ALL SEC. 20-14-54</t>
  </si>
  <si>
    <t>MAYE GENE LEE, AKA MAYE GENE SNODGRASS</t>
  </si>
  <si>
    <t>CURTIS DUTRO</t>
  </si>
  <si>
    <t>NORDEN, LLC</t>
  </si>
  <si>
    <t>NE4NE4 SEC. 12-16-56</t>
  </si>
  <si>
    <t>DAVID &amp; LUCILLE ANSLEY</t>
  </si>
  <si>
    <t>JUDD &amp; JANET KRAVIG</t>
  </si>
  <si>
    <t>340188</t>
  </si>
  <si>
    <t>SW4NW4 SEC. 18-14-57</t>
  </si>
  <si>
    <t>CECIL L. DUNCAN, TRUSTEE, SHIRLEY STRAWMIER, P.R.</t>
  </si>
  <si>
    <t>340266   340267</t>
  </si>
  <si>
    <t>SW4NE4 SEC. 18-14-57</t>
  </si>
  <si>
    <t>LESLIE A. METZLER</t>
  </si>
  <si>
    <t>284711100028   284712100011</t>
  </si>
  <si>
    <t>E2, E2SW4 SEC. 11; NE4NE4, S2NE4, SE4SW4, SE4 SEC. 12-11-53</t>
  </si>
  <si>
    <t>MARY ELLEN DAHM, PATRICK K. MELLOTT</t>
  </si>
  <si>
    <t>340335   340336</t>
  </si>
  <si>
    <t>NW4 SEC. 17-10-56</t>
  </si>
  <si>
    <t>SCOTT &amp; EMILY POSS  JT</t>
  </si>
  <si>
    <t>RONALD R. BOWMAN REV. TRUST</t>
  </si>
  <si>
    <t>LARRY HOSTETLER SELF DIRECTED IRA</t>
  </si>
  <si>
    <t>PAGE 4</t>
  </si>
  <si>
    <t>SUBTOTAL</t>
  </si>
  <si>
    <t>SE4NE4 SEC. 18-14-57</t>
  </si>
  <si>
    <t>THE PATRICIA L. GRIFFIN FAMILY TRUST</t>
  </si>
  <si>
    <t>S2 SEC. 14-8-53</t>
  </si>
  <si>
    <t>ROBERT L &amp; CHARLOTTE SMITHBURG</t>
  </si>
  <si>
    <t>CROUCH FARMS, INC.</t>
  </si>
  <si>
    <t>340380</t>
  </si>
  <si>
    <t>N2 SEC. 19-10-56</t>
  </si>
  <si>
    <t>BEAU J., CODY J. THAD L. JOHNSON &amp; JULIE A. BEYELER</t>
  </si>
  <si>
    <t>ERIC &amp; RHIANNA J. POSS  JT</t>
  </si>
  <si>
    <t>340338   340339</t>
  </si>
  <si>
    <t>E2 SEC. 7-10-56</t>
  </si>
  <si>
    <t>340341    340342</t>
  </si>
  <si>
    <t>258134100087   284926400088   305912100062   305902100054   305902400060   305902100056   305902100057   305902400058   305902100059</t>
  </si>
  <si>
    <t>S2 LESS 10 AC. TR. IN SW4SE4; N2 SEC. 34-9-54; SE4 SEC. 26; SE4 NW4 SEC. 35; SW4 SEC. 36-11-54; TR. #1 IN N2NE4, SE4SE4, TR. #3 IN NE4, TR #4 IN E2, TR #5 IN N2SE4, NE4, N2NW4, SE4NW4, N2SE4 LESS TRS. SEC. 2; ALL LESS 20 AC. IN SW4 SEC. 12-12-54</t>
  </si>
  <si>
    <t>THEODORE LEE LYONS, WILLIAM LYONS &amp; MARY LYONS</t>
  </si>
  <si>
    <t>ANTHONY L. &amp; LAUREN P. LYONS  JT</t>
  </si>
  <si>
    <t>3C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</si>
</sst>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mmm\-yy"/>
    <numFmt numFmtId="166" formatCode="&quot;$&quot;#,##0.00"/>
    <numFmt numFmtId="167" formatCode="[$-409]mmm\-yy;@"/>
    <numFmt numFmtId="168" formatCode="[$-409]dddd\,\ mmmm\ dd\,\ yyyy"/>
    <numFmt numFmtId="169" formatCode="[$-409]mmmm\-yy;@"/>
    <numFmt numFmtId="170" formatCode="m/d/yy;@"/>
    <numFmt numFmtId="171" formatCode="mm/dd/yy;@"/>
    <numFmt numFmtId="172" formatCode="[$-409]h:mm:ss\ AM/PM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73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color indexed="57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8"/>
      <color indexed="12"/>
      <name val="Times New Roman"/>
      <family val="1"/>
    </font>
    <font>
      <sz val="8"/>
      <color indexed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u val="single"/>
      <sz val="10"/>
      <color indexed="17"/>
      <name val="Arial"/>
      <family val="2"/>
    </font>
    <font>
      <b/>
      <sz val="8"/>
      <color indexed="17"/>
      <name val="Times New Roman"/>
      <family val="1"/>
    </font>
    <font>
      <b/>
      <sz val="10"/>
      <color indexed="17"/>
      <name val="Arial"/>
      <family val="2"/>
    </font>
    <font>
      <sz val="6"/>
      <name val="Times New Roman"/>
      <family val="1"/>
    </font>
    <font>
      <sz val="7"/>
      <name val="Times New Roman"/>
      <family val="1"/>
    </font>
    <font>
      <sz val="7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u val="single"/>
      <sz val="9"/>
      <color indexed="17"/>
      <name val="Arial"/>
      <family val="2"/>
    </font>
    <font>
      <sz val="9"/>
      <color indexed="12"/>
      <name val="Arial"/>
      <family val="2"/>
    </font>
    <font>
      <b/>
      <u val="single"/>
      <sz val="9"/>
      <color indexed="57"/>
      <name val="Arial"/>
      <family val="2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10"/>
      <name val="Times New Roman"/>
      <family val="1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Times New Roman"/>
      <family val="1"/>
    </font>
    <font>
      <b/>
      <sz val="8"/>
      <color rgb="FF006600"/>
      <name val="Times New Roman"/>
      <family val="1"/>
    </font>
    <font>
      <b/>
      <sz val="8"/>
      <color rgb="FFFF0000"/>
      <name val="Times New Roman"/>
      <family val="1"/>
    </font>
    <font>
      <b/>
      <sz val="10"/>
      <color rgb="FFFF0000"/>
      <name val="Arial"/>
      <family val="2"/>
    </font>
    <font>
      <sz val="9"/>
      <color rgb="FFFF0000"/>
      <name val="Times New Roman"/>
      <family val="1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165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66" fontId="5" fillId="0" borderId="0" xfId="0" applyNumberFormat="1" applyFont="1" applyAlignment="1">
      <alignment horizontal="right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1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12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1" fontId="0" fillId="0" borderId="0" xfId="0" applyNumberFormat="1" applyAlignment="1">
      <alignment/>
    </xf>
    <xf numFmtId="166" fontId="5" fillId="0" borderId="0" xfId="0" applyNumberFormat="1" applyFont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66" fontId="5" fillId="0" borderId="10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0" xfId="0" applyAlignment="1">
      <alignment horizontal="center"/>
    </xf>
    <xf numFmtId="166" fontId="5" fillId="0" borderId="0" xfId="0" applyNumberFormat="1" applyFont="1" applyAlignment="1">
      <alignment/>
    </xf>
    <xf numFmtId="0" fontId="3" fillId="0" borderId="0" xfId="0" applyFont="1" applyAlignment="1">
      <alignment/>
    </xf>
    <xf numFmtId="166" fontId="8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17" fontId="5" fillId="0" borderId="0" xfId="0" applyNumberFormat="1" applyFont="1" applyBorder="1" applyAlignment="1">
      <alignment horizontal="center"/>
    </xf>
    <xf numFmtId="17" fontId="5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4" fontId="5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0" fontId="5" fillId="0" borderId="10" xfId="0" applyFont="1" applyBorder="1" applyAlignment="1">
      <alignment/>
    </xf>
    <xf numFmtId="0" fontId="0" fillId="0" borderId="0" xfId="0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164" fontId="5" fillId="0" borderId="0" xfId="0" applyNumberFormat="1" applyFont="1" applyAlignment="1">
      <alignment/>
    </xf>
    <xf numFmtId="16" fontId="5" fillId="0" borderId="0" xfId="0" applyNumberFormat="1" applyFont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7" fontId="5" fillId="0" borderId="0" xfId="0" applyNumberFormat="1" applyFont="1" applyAlignment="1">
      <alignment horizontal="center"/>
    </xf>
    <xf numFmtId="167" fontId="5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164" fontId="65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66" fillId="0" borderId="11" xfId="0" applyFont="1" applyBorder="1" applyAlignment="1">
      <alignment horizontal="center"/>
    </xf>
    <xf numFmtId="0" fontId="5" fillId="0" borderId="0" xfId="0" applyFont="1" applyAlignment="1" quotePrefix="1">
      <alignment/>
    </xf>
    <xf numFmtId="164" fontId="3" fillId="0" borderId="0" xfId="0" applyNumberFormat="1" applyFont="1" applyAlignment="1">
      <alignment horizontal="right"/>
    </xf>
    <xf numFmtId="164" fontId="65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6" fillId="0" borderId="0" xfId="0" applyFont="1" applyAlignment="1">
      <alignment/>
    </xf>
    <xf numFmtId="166" fontId="67" fillId="0" borderId="0" xfId="0" applyNumberFormat="1" applyFont="1" applyAlignment="1">
      <alignment horizontal="center"/>
    </xf>
    <xf numFmtId="0" fontId="68" fillId="0" borderId="0" xfId="0" applyFont="1" applyAlignment="1">
      <alignment/>
    </xf>
    <xf numFmtId="0" fontId="0" fillId="0" borderId="0" xfId="0" applyFont="1" applyAlignment="1">
      <alignment/>
    </xf>
    <xf numFmtId="1" fontId="5" fillId="0" borderId="0" xfId="0" applyNumberFormat="1" applyFont="1" applyAlignment="1">
      <alignment horizontal="center" wrapText="1"/>
    </xf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horizontal="right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49" fontId="15" fillId="0" borderId="0" xfId="0" applyNumberFormat="1" applyFont="1" applyBorder="1" applyAlignment="1">
      <alignment/>
    </xf>
    <xf numFmtId="49" fontId="5" fillId="0" borderId="0" xfId="0" applyNumberFormat="1" applyFont="1" applyAlignment="1">
      <alignment wrapText="1"/>
    </xf>
    <xf numFmtId="1" fontId="5" fillId="0" borderId="0" xfId="0" applyNumberFormat="1" applyFont="1" applyAlignment="1">
      <alignment horizontal="left" wrapText="1"/>
    </xf>
    <xf numFmtId="1" fontId="5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/>
    </xf>
    <xf numFmtId="0" fontId="65" fillId="0" borderId="0" xfId="0" applyFont="1" applyAlignment="1">
      <alignment horizontal="center"/>
    </xf>
    <xf numFmtId="166" fontId="6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12" fillId="0" borderId="11" xfId="0" applyFont="1" applyBorder="1" applyAlignment="1">
      <alignment horizontal="right"/>
    </xf>
    <xf numFmtId="49" fontId="5" fillId="0" borderId="0" xfId="0" applyNumberFormat="1" applyFont="1" applyAlignment="1">
      <alignment horizontal="center" wrapText="1"/>
    </xf>
    <xf numFmtId="0" fontId="8" fillId="0" borderId="0" xfId="0" applyNumberFormat="1" applyFont="1" applyAlignment="1">
      <alignment horizontal="center"/>
    </xf>
    <xf numFmtId="0" fontId="5" fillId="0" borderId="0" xfId="0" applyFont="1" applyBorder="1" applyAlignment="1">
      <alignment wrapText="1"/>
    </xf>
    <xf numFmtId="169" fontId="5" fillId="0" borderId="0" xfId="0" applyNumberFormat="1" applyFont="1" applyBorder="1" applyAlignment="1">
      <alignment horizontal="center"/>
    </xf>
    <xf numFmtId="166" fontId="5" fillId="0" borderId="0" xfId="0" applyNumberFormat="1" applyFont="1" applyBorder="1" applyAlignment="1">
      <alignment horizontal="right"/>
    </xf>
    <xf numFmtId="0" fontId="5" fillId="0" borderId="0" xfId="0" applyNumberFormat="1" applyFont="1" applyAlignment="1">
      <alignment horizontal="center"/>
    </xf>
    <xf numFmtId="1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166" fontId="5" fillId="0" borderId="0" xfId="0" applyNumberFormat="1" applyFont="1" applyBorder="1" applyAlignment="1">
      <alignment horizontal="center"/>
    </xf>
    <xf numFmtId="4" fontId="8" fillId="0" borderId="0" xfId="0" applyNumberFormat="1" applyFont="1" applyAlignment="1">
      <alignment horizontal="center"/>
    </xf>
    <xf numFmtId="164" fontId="5" fillId="0" borderId="0" xfId="0" applyNumberFormat="1" applyFont="1" applyBorder="1" applyAlignment="1">
      <alignment/>
    </xf>
    <xf numFmtId="0" fontId="18" fillId="0" borderId="0" xfId="0" applyFont="1" applyAlignment="1">
      <alignment wrapText="1"/>
    </xf>
    <xf numFmtId="166" fontId="6" fillId="0" borderId="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7" fillId="0" borderId="0" xfId="0" applyFont="1" applyAlignment="1">
      <alignment/>
    </xf>
    <xf numFmtId="0" fontId="20" fillId="0" borderId="11" xfId="0" applyFont="1" applyBorder="1" applyAlignment="1">
      <alignment horizontal="center"/>
    </xf>
    <xf numFmtId="1" fontId="18" fillId="0" borderId="0" xfId="0" applyNumberFormat="1" applyFont="1" applyAlignment="1">
      <alignment horizontal="center"/>
    </xf>
    <xf numFmtId="1" fontId="18" fillId="0" borderId="0" xfId="0" applyNumberFormat="1" applyFont="1" applyAlignment="1">
      <alignment horizontal="center" wrapText="1"/>
    </xf>
    <xf numFmtId="1" fontId="18" fillId="0" borderId="0" xfId="0" applyNumberFormat="1" applyFont="1" applyBorder="1" applyAlignment="1">
      <alignment/>
    </xf>
    <xf numFmtId="0" fontId="17" fillId="0" borderId="11" xfId="0" applyFont="1" applyBorder="1" applyAlignment="1">
      <alignment/>
    </xf>
    <xf numFmtId="1" fontId="18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8" fillId="0" borderId="0" xfId="0" applyFont="1" applyAlignment="1">
      <alignment horizontal="left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49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165" fontId="18" fillId="0" borderId="0" xfId="0" applyNumberFormat="1" applyFont="1" applyAlignment="1">
      <alignment horizontal="center"/>
    </xf>
    <xf numFmtId="164" fontId="18" fillId="0" borderId="0" xfId="0" applyNumberFormat="1" applyFont="1" applyAlignment="1">
      <alignment/>
    </xf>
    <xf numFmtId="166" fontId="18" fillId="0" borderId="0" xfId="0" applyNumberFormat="1" applyFont="1" applyAlignment="1">
      <alignment/>
    </xf>
    <xf numFmtId="166" fontId="18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167" fontId="18" fillId="0" borderId="0" xfId="0" applyNumberFormat="1" applyFont="1" applyAlignment="1">
      <alignment horizontal="center"/>
    </xf>
    <xf numFmtId="0" fontId="17" fillId="0" borderId="12" xfId="0" applyFont="1" applyBorder="1" applyAlignment="1">
      <alignment horizontal="center"/>
    </xf>
    <xf numFmtId="164" fontId="18" fillId="0" borderId="0" xfId="0" applyNumberFormat="1" applyFont="1" applyAlignment="1">
      <alignment horizontal="center"/>
    </xf>
    <xf numFmtId="166" fontId="69" fillId="0" borderId="0" xfId="0" applyNumberFormat="1" applyFont="1" applyAlignment="1">
      <alignment horizontal="center"/>
    </xf>
    <xf numFmtId="164" fontId="22" fillId="0" borderId="0" xfId="0" applyNumberFormat="1" applyFont="1" applyAlignment="1">
      <alignment horizontal="center"/>
    </xf>
    <xf numFmtId="49" fontId="18" fillId="0" borderId="0" xfId="0" applyNumberFormat="1" applyFont="1" applyAlignment="1">
      <alignment wrapText="1"/>
    </xf>
    <xf numFmtId="0" fontId="17" fillId="0" borderId="0" xfId="0" applyFont="1" applyBorder="1" applyAlignment="1">
      <alignment horizontal="center"/>
    </xf>
    <xf numFmtId="164" fontId="18" fillId="0" borderId="0" xfId="0" applyNumberFormat="1" applyFont="1" applyAlignment="1">
      <alignment horizontal="right"/>
    </xf>
    <xf numFmtId="164" fontId="17" fillId="0" borderId="0" xfId="0" applyNumberFormat="1" applyFont="1" applyAlignment="1">
      <alignment horizontal="center"/>
    </xf>
    <xf numFmtId="166" fontId="17" fillId="0" borderId="0" xfId="0" applyNumberFormat="1" applyFont="1" applyAlignment="1">
      <alignment horizontal="center"/>
    </xf>
    <xf numFmtId="164" fontId="17" fillId="0" borderId="0" xfId="0" applyNumberFormat="1" applyFont="1" applyAlignment="1">
      <alignment horizontal="right"/>
    </xf>
    <xf numFmtId="0" fontId="18" fillId="0" borderId="0" xfId="0" applyFont="1" applyBorder="1" applyAlignment="1">
      <alignment wrapText="1"/>
    </xf>
    <xf numFmtId="17" fontId="18" fillId="0" borderId="0" xfId="0" applyNumberFormat="1" applyFont="1" applyAlignment="1">
      <alignment horizontal="center"/>
    </xf>
    <xf numFmtId="0" fontId="18" fillId="0" borderId="12" xfId="0" applyFont="1" applyBorder="1" applyAlignment="1">
      <alignment horizontal="center"/>
    </xf>
    <xf numFmtId="0" fontId="69" fillId="0" borderId="0" xfId="0" applyFont="1" applyAlignment="1">
      <alignment horizontal="center"/>
    </xf>
    <xf numFmtId="164" fontId="69" fillId="0" borderId="0" xfId="0" applyNumberFormat="1" applyFont="1" applyAlignment="1">
      <alignment horizontal="center"/>
    </xf>
    <xf numFmtId="4" fontId="17" fillId="0" borderId="0" xfId="0" applyNumberFormat="1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4" fontId="17" fillId="0" borderId="12" xfId="0" applyNumberFormat="1" applyFont="1" applyBorder="1" applyAlignment="1">
      <alignment horizontal="center"/>
    </xf>
    <xf numFmtId="49" fontId="18" fillId="0" borderId="0" xfId="0" applyNumberFormat="1" applyFont="1" applyAlignment="1">
      <alignment/>
    </xf>
    <xf numFmtId="16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 wrapText="1"/>
    </xf>
    <xf numFmtId="167" fontId="18" fillId="0" borderId="0" xfId="0" applyNumberFormat="1" applyFont="1" applyAlignment="1">
      <alignment horizontal="center" wrapText="1"/>
    </xf>
    <xf numFmtId="4" fontId="69" fillId="0" borderId="0" xfId="0" applyNumberFormat="1" applyFont="1" applyBorder="1" applyAlignment="1">
      <alignment horizontal="center"/>
    </xf>
    <xf numFmtId="49" fontId="18" fillId="0" borderId="0" xfId="0" applyNumberFormat="1" applyFont="1" applyAlignment="1">
      <alignment/>
    </xf>
    <xf numFmtId="0" fontId="18" fillId="0" borderId="0" xfId="0" applyFont="1" applyBorder="1" applyAlignment="1">
      <alignment horizontal="center" wrapText="1"/>
    </xf>
    <xf numFmtId="0" fontId="17" fillId="0" borderId="0" xfId="0" applyFont="1" applyAlignment="1">
      <alignment wrapText="1"/>
    </xf>
    <xf numFmtId="0" fontId="18" fillId="0" borderId="0" xfId="57" applyFont="1" applyAlignment="1">
      <alignment horizontal="center"/>
      <protection/>
    </xf>
    <xf numFmtId="0" fontId="18" fillId="0" borderId="0" xfId="57" applyFont="1">
      <alignment/>
      <protection/>
    </xf>
    <xf numFmtId="0" fontId="17" fillId="0" borderId="0" xfId="57" applyFont="1" applyBorder="1" applyAlignment="1">
      <alignment horizontal="center"/>
      <protection/>
    </xf>
    <xf numFmtId="0" fontId="17" fillId="0" borderId="12" xfId="57" applyFont="1" applyBorder="1" applyAlignment="1">
      <alignment horizontal="center"/>
      <protection/>
    </xf>
    <xf numFmtId="4" fontId="69" fillId="0" borderId="0" xfId="0" applyNumberFormat="1" applyFont="1" applyAlignment="1">
      <alignment horizontal="center"/>
    </xf>
    <xf numFmtId="4" fontId="18" fillId="0" borderId="0" xfId="0" applyNumberFormat="1" applyFont="1" applyAlignment="1">
      <alignment horizontal="center"/>
    </xf>
    <xf numFmtId="164" fontId="18" fillId="0" borderId="0" xfId="0" applyNumberFormat="1" applyFont="1" applyBorder="1" applyAlignment="1">
      <alignment horizontal="right"/>
    </xf>
    <xf numFmtId="0" fontId="23" fillId="0" borderId="0" xfId="0" applyFont="1" applyAlignment="1">
      <alignment horizontal="center"/>
    </xf>
    <xf numFmtId="4" fontId="18" fillId="0" borderId="0" xfId="0" applyNumberFormat="1" applyFont="1" applyBorder="1" applyAlignment="1">
      <alignment horizontal="center"/>
    </xf>
    <xf numFmtId="1" fontId="17" fillId="0" borderId="0" xfId="0" applyNumberFormat="1" applyFont="1" applyAlignment="1">
      <alignment/>
    </xf>
    <xf numFmtId="0" fontId="17" fillId="0" borderId="0" xfId="0" applyFont="1" applyBorder="1" applyAlignment="1">
      <alignment horizontal="center" wrapText="1"/>
    </xf>
    <xf numFmtId="1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49" fontId="17" fillId="0" borderId="0" xfId="0" applyNumberFormat="1" applyFont="1" applyBorder="1" applyAlignment="1">
      <alignment horizontal="center"/>
    </xf>
    <xf numFmtId="165" fontId="17" fillId="0" borderId="0" xfId="0" applyNumberFormat="1" applyFont="1" applyBorder="1" applyAlignment="1">
      <alignment horizontal="center"/>
    </xf>
    <xf numFmtId="17" fontId="17" fillId="0" borderId="0" xfId="0" applyNumberFormat="1" applyFont="1" applyBorder="1" applyAlignment="1">
      <alignment horizontal="center"/>
    </xf>
    <xf numFmtId="4" fontId="17" fillId="0" borderId="0" xfId="0" applyNumberFormat="1" applyFont="1" applyAlignment="1">
      <alignment horizontal="center"/>
    </xf>
    <xf numFmtId="164" fontId="24" fillId="0" borderId="0" xfId="0" applyNumberFormat="1" applyFont="1" applyAlignment="1">
      <alignment horizontal="center"/>
    </xf>
    <xf numFmtId="167" fontId="17" fillId="0" borderId="0" xfId="0" applyNumberFormat="1" applyFont="1" applyAlignment="1">
      <alignment horizontal="center"/>
    </xf>
    <xf numFmtId="1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left"/>
    </xf>
    <xf numFmtId="16" fontId="17" fillId="0" borderId="0" xfId="0" applyNumberFormat="1" applyFont="1" applyAlignment="1">
      <alignment horizontal="center"/>
    </xf>
    <xf numFmtId="17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left" wrapText="1"/>
    </xf>
    <xf numFmtId="1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166" fontId="17" fillId="0" borderId="10" xfId="0" applyNumberFormat="1" applyFont="1" applyBorder="1" applyAlignment="1">
      <alignment horizontal="center"/>
    </xf>
    <xf numFmtId="4" fontId="17" fillId="0" borderId="0" xfId="0" applyNumberFormat="1" applyFont="1" applyAlignment="1">
      <alignment/>
    </xf>
    <xf numFmtId="0" fontId="17" fillId="0" borderId="0" xfId="0" applyFont="1" applyBorder="1" applyAlignment="1">
      <alignment horizontal="left" wrapText="1"/>
    </xf>
    <xf numFmtId="0" fontId="17" fillId="0" borderId="0" xfId="0" applyFont="1" applyAlignment="1">
      <alignment horizontal="center" wrapText="1"/>
    </xf>
    <xf numFmtId="4" fontId="70" fillId="0" borderId="0" xfId="0" applyNumberFormat="1" applyFont="1" applyBorder="1" applyAlignment="1">
      <alignment horizontal="center"/>
    </xf>
    <xf numFmtId="0" fontId="18" fillId="0" borderId="12" xfId="0" applyFont="1" applyBorder="1" applyAlignment="1">
      <alignment/>
    </xf>
    <xf numFmtId="164" fontId="3" fillId="0" borderId="0" xfId="0" applyNumberFormat="1" applyFont="1" applyAlignment="1">
      <alignment horizontal="center"/>
    </xf>
    <xf numFmtId="0" fontId="17" fillId="0" borderId="13" xfId="0" applyFont="1" applyBorder="1" applyAlignment="1">
      <alignment horizontal="center" wrapText="1"/>
    </xf>
    <xf numFmtId="0" fontId="71" fillId="0" borderId="0" xfId="0" applyFont="1" applyAlignment="1">
      <alignment horizontal="center"/>
    </xf>
    <xf numFmtId="0" fontId="15" fillId="0" borderId="13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2</xdr:row>
      <xdr:rowOff>0</xdr:rowOff>
    </xdr:from>
    <xdr:to>
      <xdr:col>20</xdr:col>
      <xdr:colOff>19050</xdr:colOff>
      <xdr:row>2</xdr:row>
      <xdr:rowOff>0</xdr:rowOff>
    </xdr:to>
    <xdr:sp>
      <xdr:nvSpPr>
        <xdr:cNvPr id="1" name="Line 3"/>
        <xdr:cNvSpPr>
          <a:spLocks/>
        </xdr:cNvSpPr>
      </xdr:nvSpPr>
      <xdr:spPr>
        <a:xfrm>
          <a:off x="9867900" y="3238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271"/>
  <sheetViews>
    <sheetView zoomScalePageLayoutView="0" workbookViewId="0" topLeftCell="A149">
      <selection activeCell="S165" sqref="A128:S165"/>
    </sheetView>
  </sheetViews>
  <sheetFormatPr defaultColWidth="9.140625" defaultRowHeight="12.75"/>
  <cols>
    <col min="1" max="1" width="13.00390625" style="0" bestFit="1" customWidth="1"/>
    <col min="2" max="2" width="0.71875" style="0" customWidth="1"/>
    <col min="3" max="3" width="41.00390625" style="0" customWidth="1"/>
    <col min="4" max="4" width="0.71875" style="0" customWidth="1"/>
    <col min="5" max="5" width="34.57421875" style="0" customWidth="1"/>
    <col min="6" max="6" width="0.5625" style="0" customWidth="1"/>
    <col min="7" max="7" width="34.8515625" style="0" customWidth="1"/>
    <col min="8" max="8" width="0.5625" style="0" hidden="1" customWidth="1"/>
    <col min="9" max="9" width="10.421875" style="0" customWidth="1"/>
    <col min="10" max="10" width="0.5625" style="0" customWidth="1"/>
    <col min="11" max="11" width="10.00390625" style="0" customWidth="1"/>
    <col min="12" max="12" width="0.5625" style="0" customWidth="1"/>
    <col min="13" max="13" width="7.421875" style="0" customWidth="1"/>
    <col min="14" max="14" width="0.71875" style="0" customWidth="1"/>
    <col min="15" max="15" width="10.00390625" style="0" bestFit="1" customWidth="1"/>
    <col min="16" max="16" width="0.5625" style="0" customWidth="1"/>
    <col min="17" max="17" width="11.421875" style="0" customWidth="1"/>
    <col min="18" max="18" width="0.71875" style="0" customWidth="1"/>
    <col min="19" max="19" width="9.57421875" style="0" customWidth="1"/>
    <col min="20" max="20" width="0.71875" style="0" customWidth="1"/>
    <col min="21" max="21" width="5.140625" style="0" customWidth="1"/>
    <col min="22" max="22" width="0.5625" style="0" hidden="1" customWidth="1"/>
    <col min="23" max="23" width="6.140625" style="0" customWidth="1"/>
  </cols>
  <sheetData>
    <row r="1" spans="1:6" ht="12.75">
      <c r="A1" s="124" t="s">
        <v>53</v>
      </c>
      <c r="F1" s="29" t="s">
        <v>39</v>
      </c>
    </row>
    <row r="2" ht="12.75">
      <c r="A2" s="125"/>
    </row>
    <row r="3" spans="1:19" ht="13.5" thickBot="1">
      <c r="A3" s="126" t="s">
        <v>0</v>
      </c>
      <c r="B3" s="18"/>
      <c r="C3" s="17" t="s">
        <v>1</v>
      </c>
      <c r="D3" s="17"/>
      <c r="E3" s="17" t="s">
        <v>2</v>
      </c>
      <c r="F3" s="17"/>
      <c r="G3" s="17" t="s">
        <v>3</v>
      </c>
      <c r="H3" s="17"/>
      <c r="I3" s="17" t="s">
        <v>42</v>
      </c>
      <c r="J3" s="17"/>
      <c r="K3" s="17" t="s">
        <v>5</v>
      </c>
      <c r="L3" s="17"/>
      <c r="M3" s="17" t="s">
        <v>6</v>
      </c>
      <c r="N3" s="17"/>
      <c r="O3" s="17" t="s">
        <v>7</v>
      </c>
      <c r="P3" s="19"/>
      <c r="Q3" s="17" t="s">
        <v>8</v>
      </c>
      <c r="R3" s="18"/>
      <c r="S3" s="17" t="s">
        <v>9</v>
      </c>
    </row>
    <row r="4" spans="1:21" ht="12.75">
      <c r="A4" s="127">
        <v>253516300030</v>
      </c>
      <c r="B4" s="2"/>
      <c r="C4" s="170" t="s">
        <v>66</v>
      </c>
      <c r="D4" s="135"/>
      <c r="E4" s="136" t="s">
        <v>67</v>
      </c>
      <c r="F4" s="136"/>
      <c r="G4" s="136" t="s">
        <v>68</v>
      </c>
      <c r="H4" s="135"/>
      <c r="I4" s="138">
        <v>337194</v>
      </c>
      <c r="J4" s="138"/>
      <c r="K4" s="146">
        <v>40909</v>
      </c>
      <c r="L4" s="138"/>
      <c r="M4" s="138" t="s">
        <v>69</v>
      </c>
      <c r="N4" s="138"/>
      <c r="O4" s="138">
        <v>161.6</v>
      </c>
      <c r="P4" s="138"/>
      <c r="Q4" s="148">
        <v>80000</v>
      </c>
      <c r="R4" s="138"/>
      <c r="S4" s="149">
        <f aca="true" t="shared" si="0" ref="S4:S11">Q4/O4</f>
        <v>495.0495049504951</v>
      </c>
      <c r="U4" s="2"/>
    </row>
    <row r="5" spans="1:21" ht="24">
      <c r="A5" s="127">
        <v>279331400083</v>
      </c>
      <c r="B5" s="2"/>
      <c r="C5" s="151" t="s">
        <v>113</v>
      </c>
      <c r="D5" s="135"/>
      <c r="E5" s="136" t="s">
        <v>114</v>
      </c>
      <c r="F5" s="136"/>
      <c r="G5" s="136" t="s">
        <v>115</v>
      </c>
      <c r="H5" s="135"/>
      <c r="I5" s="138">
        <v>337628</v>
      </c>
      <c r="J5" s="138"/>
      <c r="K5" s="146">
        <v>40969</v>
      </c>
      <c r="L5" s="138"/>
      <c r="M5" s="138" t="s">
        <v>109</v>
      </c>
      <c r="N5" s="138"/>
      <c r="O5" s="138">
        <v>16</v>
      </c>
      <c r="P5" s="138"/>
      <c r="Q5" s="148">
        <v>16000</v>
      </c>
      <c r="R5" s="138"/>
      <c r="S5" s="149">
        <f t="shared" si="0"/>
        <v>1000</v>
      </c>
      <c r="U5" s="2"/>
    </row>
    <row r="6" spans="1:23" ht="24">
      <c r="A6" s="127">
        <v>252703300081</v>
      </c>
      <c r="B6" s="3"/>
      <c r="C6" s="122" t="s">
        <v>177</v>
      </c>
      <c r="D6" s="135"/>
      <c r="E6" s="135" t="s">
        <v>178</v>
      </c>
      <c r="F6" s="135"/>
      <c r="G6" s="144" t="s">
        <v>179</v>
      </c>
      <c r="H6" s="135"/>
      <c r="I6" s="171">
        <v>338173</v>
      </c>
      <c r="J6" s="135"/>
      <c r="K6" s="146">
        <v>41000</v>
      </c>
      <c r="L6" s="135"/>
      <c r="M6" s="138" t="s">
        <v>69</v>
      </c>
      <c r="N6" s="135"/>
      <c r="O6" s="138">
        <v>18.28</v>
      </c>
      <c r="P6" s="135"/>
      <c r="Q6" s="148">
        <v>64000</v>
      </c>
      <c r="R6" s="141"/>
      <c r="S6" s="149">
        <f t="shared" si="0"/>
        <v>3501.09409190372</v>
      </c>
      <c r="T6" s="3"/>
      <c r="U6" s="3"/>
      <c r="V6" s="3"/>
      <c r="W6" s="3"/>
    </row>
    <row r="7" spans="1:23" ht="12.75">
      <c r="A7" s="127">
        <v>252710200082</v>
      </c>
      <c r="B7" s="3"/>
      <c r="C7" s="136" t="s">
        <v>180</v>
      </c>
      <c r="D7" s="135"/>
      <c r="E7" s="134" t="s">
        <v>178</v>
      </c>
      <c r="F7" s="135"/>
      <c r="G7" s="136" t="s">
        <v>179</v>
      </c>
      <c r="H7" s="135"/>
      <c r="I7" s="137" t="s">
        <v>181</v>
      </c>
      <c r="J7" s="138"/>
      <c r="K7" s="139">
        <v>41000</v>
      </c>
      <c r="L7" s="135"/>
      <c r="M7" s="138" t="s">
        <v>69</v>
      </c>
      <c r="N7" s="135"/>
      <c r="O7" s="97">
        <v>5.41</v>
      </c>
      <c r="P7" s="125"/>
      <c r="Q7" s="154">
        <v>20000</v>
      </c>
      <c r="R7" s="125"/>
      <c r="S7" s="149">
        <f t="shared" si="0"/>
        <v>3696.857670979667</v>
      </c>
      <c r="T7" s="3"/>
      <c r="U7" s="2"/>
      <c r="V7" s="3"/>
      <c r="W7" s="3"/>
    </row>
    <row r="8" spans="1:21" ht="12.75">
      <c r="A8" s="127">
        <v>331101200007</v>
      </c>
      <c r="B8" s="3"/>
      <c r="C8" s="134" t="s">
        <v>182</v>
      </c>
      <c r="D8" s="135"/>
      <c r="E8" s="134" t="s">
        <v>183</v>
      </c>
      <c r="F8" s="135"/>
      <c r="G8" s="136" t="s">
        <v>184</v>
      </c>
      <c r="H8" s="135"/>
      <c r="I8" s="137" t="s">
        <v>185</v>
      </c>
      <c r="J8" s="138"/>
      <c r="K8" s="158">
        <v>41030</v>
      </c>
      <c r="L8" s="135"/>
      <c r="M8" s="138" t="s">
        <v>186</v>
      </c>
      <c r="N8" s="135"/>
      <c r="O8" s="97">
        <v>36.62</v>
      </c>
      <c r="P8" s="125"/>
      <c r="Q8" s="154">
        <v>14000</v>
      </c>
      <c r="R8" s="125"/>
      <c r="S8" s="149">
        <f t="shared" si="0"/>
        <v>382.30475150191154</v>
      </c>
      <c r="T8" s="3"/>
      <c r="U8" s="2"/>
    </row>
    <row r="9" spans="1:21" ht="12.75">
      <c r="A9" s="128">
        <v>363117400022</v>
      </c>
      <c r="B9" s="3"/>
      <c r="C9" s="134" t="s">
        <v>264</v>
      </c>
      <c r="D9" s="135"/>
      <c r="E9" s="134" t="s">
        <v>265</v>
      </c>
      <c r="F9" s="135"/>
      <c r="G9" s="136" t="s">
        <v>266</v>
      </c>
      <c r="H9" s="135"/>
      <c r="I9" s="137" t="s">
        <v>267</v>
      </c>
      <c r="J9" s="138"/>
      <c r="K9" s="158">
        <v>41153</v>
      </c>
      <c r="L9" s="135"/>
      <c r="M9" s="138" t="s">
        <v>80</v>
      </c>
      <c r="N9" s="135"/>
      <c r="O9" s="97">
        <v>160</v>
      </c>
      <c r="P9" s="125"/>
      <c r="Q9" s="154">
        <v>68000</v>
      </c>
      <c r="R9" s="125"/>
      <c r="S9" s="149">
        <f t="shared" si="0"/>
        <v>425</v>
      </c>
      <c r="T9" s="3"/>
      <c r="U9" s="2"/>
    </row>
    <row r="10" spans="1:21" ht="24">
      <c r="A10" s="128">
        <v>253332100055</v>
      </c>
      <c r="B10" s="3"/>
      <c r="C10" s="134" t="s">
        <v>313</v>
      </c>
      <c r="D10" s="135"/>
      <c r="E10" s="134" t="s">
        <v>314</v>
      </c>
      <c r="F10" s="135"/>
      <c r="G10" s="136" t="s">
        <v>315</v>
      </c>
      <c r="H10" s="135"/>
      <c r="I10" s="137" t="s">
        <v>316</v>
      </c>
      <c r="J10" s="138"/>
      <c r="K10" s="158">
        <v>41214</v>
      </c>
      <c r="L10" s="135"/>
      <c r="M10" s="138" t="s">
        <v>69</v>
      </c>
      <c r="N10" s="135"/>
      <c r="O10" s="97">
        <v>160</v>
      </c>
      <c r="P10" s="125"/>
      <c r="Q10" s="154">
        <v>93000</v>
      </c>
      <c r="R10" s="125"/>
      <c r="S10" s="149">
        <f t="shared" si="0"/>
        <v>581.25</v>
      </c>
      <c r="T10" s="3"/>
      <c r="U10" s="2"/>
    </row>
    <row r="11" spans="1:21" ht="12.75">
      <c r="A11" s="128">
        <v>253314300029</v>
      </c>
      <c r="B11" s="3"/>
      <c r="C11" s="134" t="s">
        <v>355</v>
      </c>
      <c r="D11" s="135"/>
      <c r="E11" s="134" t="s">
        <v>356</v>
      </c>
      <c r="F11" s="135"/>
      <c r="G11" s="136" t="s">
        <v>357</v>
      </c>
      <c r="H11" s="135"/>
      <c r="I11" s="137" t="s">
        <v>358</v>
      </c>
      <c r="J11" s="138"/>
      <c r="K11" s="158">
        <v>41244</v>
      </c>
      <c r="L11" s="135"/>
      <c r="M11" s="138" t="s">
        <v>84</v>
      </c>
      <c r="N11" s="135"/>
      <c r="O11" s="97">
        <v>320</v>
      </c>
      <c r="P11" s="125"/>
      <c r="Q11" s="154">
        <v>462000</v>
      </c>
      <c r="R11" s="125"/>
      <c r="S11" s="149">
        <f t="shared" si="0"/>
        <v>1443.75</v>
      </c>
      <c r="T11" s="3"/>
      <c r="U11" s="2"/>
    </row>
    <row r="12" spans="1:19" ht="12.75">
      <c r="A12" s="97"/>
      <c r="C12" s="125"/>
      <c r="D12" s="125"/>
      <c r="E12" s="125"/>
      <c r="F12" s="125"/>
      <c r="G12" s="125"/>
      <c r="H12" s="125"/>
      <c r="I12" s="125"/>
      <c r="J12" s="135"/>
      <c r="K12" s="138"/>
      <c r="L12" s="135"/>
      <c r="M12" s="137"/>
      <c r="N12" s="135"/>
      <c r="O12" s="138"/>
      <c r="P12" s="135"/>
      <c r="Q12" s="142"/>
      <c r="R12" s="135"/>
      <c r="S12" s="148"/>
    </row>
    <row r="13" spans="1:19" ht="12.75">
      <c r="A13" s="127"/>
      <c r="B13" s="3"/>
      <c r="C13" s="165"/>
      <c r="D13" s="135"/>
      <c r="E13" s="138"/>
      <c r="F13" s="135"/>
      <c r="G13" s="135"/>
      <c r="H13" s="135"/>
      <c r="I13" s="138"/>
      <c r="J13" s="125"/>
      <c r="K13" s="138"/>
      <c r="L13" s="125"/>
      <c r="M13" s="137"/>
      <c r="N13" s="135"/>
      <c r="O13" s="138" t="s">
        <v>11</v>
      </c>
      <c r="P13" s="138"/>
      <c r="Q13" s="148" t="s">
        <v>11</v>
      </c>
      <c r="R13" s="138"/>
      <c r="S13" s="148" t="s">
        <v>8</v>
      </c>
    </row>
    <row r="14" spans="1:19" ht="12.75">
      <c r="A14" s="127"/>
      <c r="B14" s="3"/>
      <c r="C14" s="165"/>
      <c r="D14" s="135"/>
      <c r="E14" s="138"/>
      <c r="F14" s="135"/>
      <c r="G14" s="135"/>
      <c r="H14" s="135"/>
      <c r="I14" s="138"/>
      <c r="J14" s="135"/>
      <c r="K14" s="138"/>
      <c r="L14" s="135"/>
      <c r="M14" s="137"/>
      <c r="N14" s="135"/>
      <c r="O14" s="138" t="s">
        <v>7</v>
      </c>
      <c r="P14" s="138"/>
      <c r="Q14" s="148" t="s">
        <v>13</v>
      </c>
      <c r="R14" s="138"/>
      <c r="S14" s="148" t="s">
        <v>14</v>
      </c>
    </row>
    <row r="15" spans="1:19" ht="12.75">
      <c r="A15" s="127"/>
      <c r="C15" s="135"/>
      <c r="D15" s="135"/>
      <c r="E15" s="135"/>
      <c r="F15" s="135"/>
      <c r="G15" s="135"/>
      <c r="H15" s="135"/>
      <c r="I15" s="138"/>
      <c r="J15" s="135"/>
      <c r="K15" s="138"/>
      <c r="L15" s="135"/>
      <c r="M15" s="138"/>
      <c r="N15" s="135"/>
      <c r="O15" s="160">
        <f>SUM(O4:O12)</f>
        <v>877.91</v>
      </c>
      <c r="P15" s="160"/>
      <c r="Q15" s="161">
        <f>SUM(Q4:Q11)</f>
        <v>817000</v>
      </c>
      <c r="R15" s="160"/>
      <c r="S15" s="149">
        <f>Q15/O15</f>
        <v>930.6193117745555</v>
      </c>
    </row>
    <row r="16" spans="1:19" ht="12.75">
      <c r="A16" s="97"/>
      <c r="D16" s="3"/>
      <c r="E16" s="5"/>
      <c r="F16" s="3"/>
      <c r="G16" s="5"/>
      <c r="H16" s="3"/>
      <c r="I16" s="5"/>
      <c r="J16" s="5"/>
      <c r="K16" s="5"/>
      <c r="L16" s="5"/>
      <c r="M16" s="8"/>
      <c r="N16" s="5"/>
      <c r="O16" s="92"/>
      <c r="P16" s="92"/>
      <c r="Q16" s="92"/>
      <c r="R16" s="92"/>
      <c r="S16" s="92"/>
    </row>
    <row r="17" spans="1:19" ht="12.75">
      <c r="A17" s="97"/>
      <c r="D17" s="3"/>
      <c r="E17" s="5"/>
      <c r="F17" s="3"/>
      <c r="G17" s="5"/>
      <c r="H17" s="3"/>
      <c r="I17" s="5"/>
      <c r="J17" s="5"/>
      <c r="K17" s="5"/>
      <c r="L17" s="5"/>
      <c r="M17" s="8"/>
      <c r="N17" s="5"/>
      <c r="O17" s="92"/>
      <c r="P17" s="92"/>
      <c r="Q17" s="92"/>
      <c r="R17" s="92"/>
      <c r="S17" s="92"/>
    </row>
    <row r="18" spans="1:19" ht="12.75">
      <c r="A18" s="97"/>
      <c r="D18" s="3"/>
      <c r="E18" s="5"/>
      <c r="F18" s="3"/>
      <c r="G18" s="5"/>
      <c r="H18" s="3"/>
      <c r="I18" s="5"/>
      <c r="J18" s="5"/>
      <c r="K18" s="5"/>
      <c r="L18" s="5"/>
      <c r="M18" s="5"/>
      <c r="N18" s="5"/>
      <c r="O18" s="92"/>
      <c r="P18" s="92"/>
      <c r="Q18" s="92"/>
      <c r="R18" s="92"/>
      <c r="S18" s="92"/>
    </row>
    <row r="19" spans="1:19" ht="12.75">
      <c r="A19" s="97"/>
      <c r="D19" s="3"/>
      <c r="E19" s="5"/>
      <c r="F19" s="3"/>
      <c r="G19" s="5"/>
      <c r="H19" s="3"/>
      <c r="I19" s="5"/>
      <c r="J19" s="5"/>
      <c r="K19" s="5"/>
      <c r="L19" s="5"/>
      <c r="M19" s="5" t="s">
        <v>10</v>
      </c>
      <c r="N19" s="5"/>
      <c r="O19" s="92"/>
      <c r="P19" s="92"/>
      <c r="Q19" s="92"/>
      <c r="R19" s="92"/>
      <c r="S19" s="92"/>
    </row>
    <row r="20" spans="1:23" ht="12.75">
      <c r="A20" s="129"/>
      <c r="B20" s="35"/>
      <c r="C20" s="35"/>
      <c r="D20" s="35"/>
      <c r="E20" s="37"/>
      <c r="F20" s="35"/>
      <c r="G20" s="37"/>
      <c r="H20" s="35"/>
      <c r="I20" s="37"/>
      <c r="J20" s="37"/>
      <c r="K20" s="37"/>
      <c r="L20" s="37"/>
      <c r="M20" s="37"/>
      <c r="N20" s="37"/>
      <c r="O20" s="37"/>
      <c r="P20" s="37"/>
      <c r="Q20" s="38"/>
      <c r="R20" s="37"/>
      <c r="S20" s="37"/>
      <c r="T20" s="33"/>
      <c r="U20" s="33"/>
      <c r="V20" s="33"/>
      <c r="W20" s="33"/>
    </row>
    <row r="21" spans="1:23" ht="12" customHeight="1" thickBot="1">
      <c r="A21" s="130"/>
      <c r="B21" s="39"/>
      <c r="C21" s="40" t="s">
        <v>34</v>
      </c>
      <c r="D21" s="41"/>
      <c r="E21" s="42"/>
      <c r="F21" s="41"/>
      <c r="G21" s="42"/>
      <c r="H21" s="41"/>
      <c r="I21" s="42"/>
      <c r="J21" s="42"/>
      <c r="K21" s="42"/>
      <c r="L21" s="42"/>
      <c r="M21" s="42"/>
      <c r="N21" s="42"/>
      <c r="O21" s="42"/>
      <c r="P21" s="42"/>
      <c r="Q21" s="43"/>
      <c r="R21" s="42"/>
      <c r="S21" s="42"/>
      <c r="T21" s="18"/>
      <c r="U21" s="44" t="s">
        <v>35</v>
      </c>
      <c r="V21" s="44"/>
      <c r="W21" s="44" t="s">
        <v>22</v>
      </c>
    </row>
    <row r="22" spans="1:23" ht="12.75">
      <c r="A22" s="131"/>
      <c r="B22" s="36"/>
      <c r="C22" s="102"/>
      <c r="D22" s="35"/>
      <c r="E22" s="72"/>
      <c r="F22" s="72"/>
      <c r="G22" s="72"/>
      <c r="H22" s="35"/>
      <c r="I22" s="37"/>
      <c r="J22" s="37"/>
      <c r="K22" s="58"/>
      <c r="L22" s="37"/>
      <c r="M22" s="62"/>
      <c r="N22" s="37"/>
      <c r="O22" s="37"/>
      <c r="P22" s="37"/>
      <c r="Q22" s="38"/>
      <c r="R22" s="37"/>
      <c r="S22" s="91"/>
      <c r="U22" s="5"/>
      <c r="V22" s="5"/>
      <c r="W22" s="209"/>
    </row>
    <row r="23" spans="1:23" ht="17.25" customHeight="1">
      <c r="A23" s="125"/>
      <c r="C23" s="4"/>
      <c r="D23" s="4"/>
      <c r="E23" s="100"/>
      <c r="F23" s="100"/>
      <c r="G23" s="100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U23" s="5"/>
      <c r="V23" s="5"/>
      <c r="W23" s="210"/>
    </row>
    <row r="24" spans="1:23" ht="12.75">
      <c r="A24" s="125"/>
      <c r="C24" s="4"/>
      <c r="D24" s="4"/>
      <c r="E24" s="100"/>
      <c r="F24" s="100"/>
      <c r="G24" s="100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U24" s="5"/>
      <c r="V24" s="5"/>
      <c r="W24" s="5"/>
    </row>
    <row r="25" spans="1:23" ht="12.75">
      <c r="A25" s="125"/>
      <c r="C25" s="4"/>
      <c r="D25" s="4"/>
      <c r="E25" s="100"/>
      <c r="F25" s="100"/>
      <c r="G25" s="100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U25" s="5"/>
      <c r="V25" s="5"/>
      <c r="W25" s="5"/>
    </row>
    <row r="26" spans="1:23" ht="12.75">
      <c r="A26" s="125"/>
      <c r="C26" s="4"/>
      <c r="D26" s="4"/>
      <c r="E26" s="100"/>
      <c r="F26" s="100"/>
      <c r="G26" s="100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U26" s="5"/>
      <c r="V26" s="5"/>
      <c r="W26" s="5"/>
    </row>
    <row r="27" spans="1:23" ht="13.5" thickBot="1">
      <c r="A27" s="132"/>
      <c r="B27" s="33"/>
      <c r="C27" s="34"/>
      <c r="D27" s="34"/>
      <c r="E27" s="101"/>
      <c r="F27" s="101"/>
      <c r="G27" s="101"/>
      <c r="H27" s="34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27"/>
      <c r="U27" s="37"/>
      <c r="V27" s="37"/>
      <c r="W27" s="37"/>
    </row>
    <row r="28" spans="1:23" ht="12.75">
      <c r="A28" s="125"/>
      <c r="C28" s="4"/>
      <c r="D28" s="4"/>
      <c r="E28" s="100"/>
      <c r="F28" s="100"/>
      <c r="G28" s="100"/>
      <c r="H28" s="4"/>
      <c r="I28" s="4"/>
      <c r="J28" s="4"/>
      <c r="K28" s="4"/>
      <c r="L28" s="4"/>
      <c r="M28" s="4"/>
      <c r="N28" s="4"/>
      <c r="O28" s="11" t="s">
        <v>12</v>
      </c>
      <c r="P28" s="5"/>
      <c r="Q28" s="6"/>
      <c r="R28" s="5"/>
      <c r="S28" s="6"/>
      <c r="U28" s="5"/>
      <c r="V28" s="5"/>
      <c r="W28" s="5"/>
    </row>
    <row r="29" spans="1:23" ht="12.75">
      <c r="A29" s="125"/>
      <c r="C29" s="4"/>
      <c r="D29" s="4"/>
      <c r="E29" s="100"/>
      <c r="F29" s="100"/>
      <c r="G29" s="100"/>
      <c r="H29" s="4"/>
      <c r="I29" s="4"/>
      <c r="J29" s="4"/>
      <c r="K29" s="4"/>
      <c r="L29" s="4"/>
      <c r="M29" s="4"/>
      <c r="N29" s="4"/>
      <c r="O29" s="5" t="s">
        <v>11</v>
      </c>
      <c r="P29" s="5"/>
      <c r="Q29" s="6" t="s">
        <v>11</v>
      </c>
      <c r="R29" s="5"/>
      <c r="S29" s="6" t="s">
        <v>8</v>
      </c>
      <c r="U29" s="5"/>
      <c r="V29" s="5"/>
      <c r="W29" s="5"/>
    </row>
    <row r="30" spans="1:23" ht="12.75">
      <c r="A30" s="125"/>
      <c r="C30" s="4"/>
      <c r="D30" s="4"/>
      <c r="E30" s="100"/>
      <c r="F30" s="100"/>
      <c r="G30" s="100"/>
      <c r="H30" s="4"/>
      <c r="I30" s="4"/>
      <c r="J30" s="4"/>
      <c r="K30" s="4"/>
      <c r="L30" s="4"/>
      <c r="M30" s="4"/>
      <c r="N30" s="4"/>
      <c r="O30" s="5" t="s">
        <v>7</v>
      </c>
      <c r="P30" s="5"/>
      <c r="Q30" s="6" t="s">
        <v>13</v>
      </c>
      <c r="R30" s="5"/>
      <c r="S30" s="6" t="s">
        <v>14</v>
      </c>
      <c r="U30" s="5"/>
      <c r="V30" s="5"/>
      <c r="W30" s="5"/>
    </row>
    <row r="31" spans="1:23" ht="12.75">
      <c r="A31" s="125"/>
      <c r="E31" s="67"/>
      <c r="F31" s="67"/>
      <c r="G31" s="67"/>
      <c r="O31" s="12">
        <f>SUM(O22:O27)</f>
        <v>0</v>
      </c>
      <c r="P31" s="12"/>
      <c r="Q31" s="13">
        <f>SUM(Q22:Q27)</f>
        <v>0</v>
      </c>
      <c r="R31" s="12"/>
      <c r="S31" s="112" t="e">
        <f>Q31/O31</f>
        <v>#DIV/0!</v>
      </c>
      <c r="U31" s="16"/>
      <c r="V31" s="5"/>
      <c r="W31" s="5"/>
    </row>
    <row r="32" spans="1:23" ht="12.75">
      <c r="A32" s="125"/>
      <c r="U32" s="3"/>
      <c r="V32" s="3"/>
      <c r="W32" s="3"/>
    </row>
    <row r="33" spans="1:23" ht="12.75">
      <c r="A33" s="133" t="s">
        <v>54</v>
      </c>
      <c r="E33" s="31" t="s">
        <v>41</v>
      </c>
      <c r="S33" s="82" t="s">
        <v>43</v>
      </c>
      <c r="U33" s="3"/>
      <c r="V33" s="3"/>
      <c r="W33" s="3"/>
    </row>
    <row r="34" spans="1:23" ht="12.75">
      <c r="A34" s="125"/>
      <c r="U34" s="3"/>
      <c r="V34" s="3"/>
      <c r="W34" s="3"/>
    </row>
    <row r="35" spans="1:23" ht="13.5" thickBot="1">
      <c r="A35" s="126" t="s">
        <v>0</v>
      </c>
      <c r="B35" s="18"/>
      <c r="C35" s="17" t="s">
        <v>1</v>
      </c>
      <c r="D35" s="17"/>
      <c r="E35" s="17" t="s">
        <v>2</v>
      </c>
      <c r="F35" s="17"/>
      <c r="G35" s="17" t="s">
        <v>3</v>
      </c>
      <c r="H35" s="17"/>
      <c r="I35" s="17" t="s">
        <v>42</v>
      </c>
      <c r="J35" s="17"/>
      <c r="K35" s="17" t="s">
        <v>5</v>
      </c>
      <c r="L35" s="17"/>
      <c r="M35" s="17" t="s">
        <v>6</v>
      </c>
      <c r="N35" s="17"/>
      <c r="O35" s="17" t="s">
        <v>7</v>
      </c>
      <c r="P35" s="19"/>
      <c r="Q35" s="17" t="s">
        <v>8</v>
      </c>
      <c r="R35" s="18"/>
      <c r="S35" s="17" t="s">
        <v>9</v>
      </c>
      <c r="U35" s="3"/>
      <c r="V35" s="3"/>
      <c r="W35" s="3"/>
    </row>
    <row r="36" spans="1:23" ht="24">
      <c r="A36" s="128" t="s">
        <v>74</v>
      </c>
      <c r="B36" s="3"/>
      <c r="C36" s="134" t="s">
        <v>75</v>
      </c>
      <c r="D36" s="135"/>
      <c r="E36" s="136" t="s">
        <v>76</v>
      </c>
      <c r="F36" s="135"/>
      <c r="G36" s="136" t="s">
        <v>77</v>
      </c>
      <c r="H36" s="135"/>
      <c r="I36" s="137" t="s">
        <v>78</v>
      </c>
      <c r="J36" s="138"/>
      <c r="K36" s="139">
        <v>40940</v>
      </c>
      <c r="L36" s="138"/>
      <c r="M36" s="127" t="s">
        <v>73</v>
      </c>
      <c r="N36" s="135"/>
      <c r="O36" s="138">
        <v>1095</v>
      </c>
      <c r="P36" s="135"/>
      <c r="Q36" s="140"/>
      <c r="R36" s="141"/>
      <c r="S36" s="142"/>
      <c r="T36" s="3"/>
      <c r="U36" s="5"/>
      <c r="V36" s="5"/>
      <c r="W36" s="5"/>
    </row>
    <row r="37" spans="1:23" ht="12.75">
      <c r="A37" s="125"/>
      <c r="C37" s="125"/>
      <c r="D37" s="125"/>
      <c r="E37" s="125"/>
      <c r="F37" s="125"/>
      <c r="G37" s="125"/>
      <c r="H37" s="125"/>
      <c r="I37" s="125"/>
      <c r="J37" s="125"/>
      <c r="K37" s="125"/>
      <c r="L37" s="135"/>
      <c r="M37" s="138" t="s">
        <v>79</v>
      </c>
      <c r="N37" s="135"/>
      <c r="O37" s="143">
        <v>422</v>
      </c>
      <c r="P37" s="135"/>
      <c r="Q37" s="140"/>
      <c r="R37" s="141"/>
      <c r="S37" s="142"/>
      <c r="T37" s="3"/>
      <c r="U37" s="5"/>
      <c r="V37" s="5"/>
      <c r="W37" s="5"/>
    </row>
    <row r="38" spans="1:24" ht="12.75">
      <c r="A38" s="127"/>
      <c r="B38" s="3"/>
      <c r="C38" s="135"/>
      <c r="D38" s="135"/>
      <c r="E38" s="135"/>
      <c r="F38" s="135"/>
      <c r="G38" s="144"/>
      <c r="H38" s="135"/>
      <c r="I38" s="145"/>
      <c r="J38" s="135"/>
      <c r="K38" s="146"/>
      <c r="L38" s="135"/>
      <c r="M38" s="138" t="s">
        <v>80</v>
      </c>
      <c r="N38" s="135"/>
      <c r="O38" s="147">
        <v>220</v>
      </c>
      <c r="P38" s="125"/>
      <c r="Q38" s="148"/>
      <c r="R38" s="140"/>
      <c r="S38" s="149"/>
      <c r="T38" s="3"/>
      <c r="U38" s="5"/>
      <c r="V38" s="5"/>
      <c r="W38" s="5"/>
      <c r="X38" s="2" t="s">
        <v>10</v>
      </c>
    </row>
    <row r="39" spans="1:23" ht="12.75">
      <c r="A39" s="127"/>
      <c r="B39" s="3"/>
      <c r="C39" s="135"/>
      <c r="D39" s="135"/>
      <c r="E39" s="135"/>
      <c r="F39" s="135"/>
      <c r="G39" s="135"/>
      <c r="H39" s="135"/>
      <c r="I39" s="138"/>
      <c r="J39" s="135"/>
      <c r="K39" s="146"/>
      <c r="L39" s="135"/>
      <c r="M39" s="138"/>
      <c r="N39" s="135"/>
      <c r="O39" s="138">
        <f>SUM(O36:O38)</f>
        <v>1737</v>
      </c>
      <c r="P39" s="135"/>
      <c r="Q39" s="148">
        <v>382100</v>
      </c>
      <c r="R39" s="135"/>
      <c r="S39" s="150">
        <f>Q39/O39</f>
        <v>219.9769717904433</v>
      </c>
      <c r="T39" s="3"/>
      <c r="U39" s="3"/>
      <c r="V39" s="3"/>
      <c r="W39" s="3"/>
    </row>
    <row r="40" spans="1:23" ht="12.75">
      <c r="A40" s="128"/>
      <c r="B40" s="2"/>
      <c r="C40" s="151"/>
      <c r="D40" s="135"/>
      <c r="E40" s="136"/>
      <c r="F40" s="136"/>
      <c r="G40" s="136"/>
      <c r="H40" s="135"/>
      <c r="I40" s="138"/>
      <c r="J40" s="138"/>
      <c r="K40" s="146"/>
      <c r="L40" s="135"/>
      <c r="M40" s="138"/>
      <c r="N40" s="135"/>
      <c r="O40" s="143"/>
      <c r="P40" s="135"/>
      <c r="Q40" s="140"/>
      <c r="R40" s="135"/>
      <c r="S40" s="150"/>
      <c r="T40" s="3"/>
      <c r="U40" s="3"/>
      <c r="V40" s="3"/>
      <c r="W40" s="3"/>
    </row>
    <row r="41" spans="1:23" ht="24">
      <c r="A41" s="127">
        <v>305718300044</v>
      </c>
      <c r="B41" s="3"/>
      <c r="C41" s="122" t="s">
        <v>105</v>
      </c>
      <c r="D41" s="135"/>
      <c r="E41" s="135" t="s">
        <v>106</v>
      </c>
      <c r="F41" s="135"/>
      <c r="G41" s="135" t="s">
        <v>107</v>
      </c>
      <c r="H41" s="135"/>
      <c r="I41" s="138" t="s">
        <v>108</v>
      </c>
      <c r="J41" s="135"/>
      <c r="K41" s="146">
        <v>40969</v>
      </c>
      <c r="L41" s="138"/>
      <c r="M41" s="138" t="s">
        <v>65</v>
      </c>
      <c r="N41" s="135"/>
      <c r="O41" s="152">
        <v>27.85</v>
      </c>
      <c r="P41" s="125"/>
      <c r="Q41" s="153"/>
      <c r="R41" s="125"/>
      <c r="S41" s="150"/>
      <c r="T41" s="3"/>
      <c r="U41" s="3"/>
      <c r="V41" s="3"/>
      <c r="W41" s="3"/>
    </row>
    <row r="42" spans="1:23" ht="12.75">
      <c r="A42" s="125"/>
      <c r="C42" s="125"/>
      <c r="D42" s="125"/>
      <c r="E42" s="125"/>
      <c r="F42" s="125"/>
      <c r="G42" s="125"/>
      <c r="H42" s="125"/>
      <c r="I42" s="125"/>
      <c r="J42" s="125"/>
      <c r="K42" s="125"/>
      <c r="L42" s="138"/>
      <c r="M42" s="138" t="s">
        <v>109</v>
      </c>
      <c r="N42" s="135"/>
      <c r="O42" s="147">
        <v>337.05</v>
      </c>
      <c r="P42" s="125"/>
      <c r="Q42" s="154"/>
      <c r="R42" s="125"/>
      <c r="S42" s="149"/>
      <c r="T42" s="3"/>
      <c r="U42" s="3"/>
      <c r="V42" s="3"/>
      <c r="W42" s="3"/>
    </row>
    <row r="43" spans="1:23" ht="12.75">
      <c r="A43" s="127"/>
      <c r="B43" s="3"/>
      <c r="C43" s="135"/>
      <c r="D43" s="135"/>
      <c r="E43" s="135"/>
      <c r="F43" s="135"/>
      <c r="G43" s="144"/>
      <c r="H43" s="135"/>
      <c r="I43" s="143"/>
      <c r="J43" s="135"/>
      <c r="K43" s="146"/>
      <c r="L43" s="135"/>
      <c r="M43" s="138"/>
      <c r="N43" s="135"/>
      <c r="O43" s="152">
        <f>SUM(O41:O42)</f>
        <v>364.90000000000003</v>
      </c>
      <c r="P43" s="125"/>
      <c r="Q43" s="155">
        <v>108108</v>
      </c>
      <c r="R43" s="125"/>
      <c r="S43" s="150">
        <f>Q43/O43</f>
        <v>296.2674705398739</v>
      </c>
      <c r="T43" s="3"/>
      <c r="U43" s="3"/>
      <c r="V43" s="3"/>
      <c r="W43" s="3"/>
    </row>
    <row r="44" spans="1:23" ht="12.75">
      <c r="A44" s="127"/>
      <c r="B44" s="3"/>
      <c r="C44" s="135"/>
      <c r="D44" s="135"/>
      <c r="E44" s="135"/>
      <c r="F44" s="135"/>
      <c r="G44" s="144"/>
      <c r="H44" s="135"/>
      <c r="I44" s="143"/>
      <c r="J44" s="135"/>
      <c r="K44" s="146"/>
      <c r="L44" s="135"/>
      <c r="M44" s="138"/>
      <c r="N44" s="135"/>
      <c r="O44" s="152"/>
      <c r="P44" s="125"/>
      <c r="Q44" s="156"/>
      <c r="R44" s="125"/>
      <c r="S44" s="125"/>
      <c r="T44" s="3"/>
      <c r="U44" s="3"/>
      <c r="V44" s="3"/>
      <c r="W44" s="3"/>
    </row>
    <row r="45" spans="1:23" ht="36">
      <c r="A45" s="127">
        <v>253310300150</v>
      </c>
      <c r="B45" s="3"/>
      <c r="C45" s="135" t="s">
        <v>110</v>
      </c>
      <c r="D45" s="135"/>
      <c r="E45" s="122" t="s">
        <v>111</v>
      </c>
      <c r="F45" s="135"/>
      <c r="G45" s="144" t="s">
        <v>112</v>
      </c>
      <c r="H45" s="135"/>
      <c r="I45" s="143">
        <v>337605</v>
      </c>
      <c r="J45" s="138"/>
      <c r="K45" s="146">
        <v>40969</v>
      </c>
      <c r="L45" s="135"/>
      <c r="M45" s="138" t="s">
        <v>85</v>
      </c>
      <c r="N45" s="135"/>
      <c r="O45" s="152">
        <v>5</v>
      </c>
      <c r="P45" s="125"/>
      <c r="Q45" s="156"/>
      <c r="R45" s="125"/>
      <c r="S45" s="125"/>
      <c r="T45" s="3"/>
      <c r="U45" s="3"/>
      <c r="V45" s="3"/>
      <c r="W45" s="3"/>
    </row>
    <row r="46" spans="1:23" ht="12.75">
      <c r="A46" s="127"/>
      <c r="B46" s="3"/>
      <c r="C46" s="135"/>
      <c r="D46" s="135"/>
      <c r="E46" s="135"/>
      <c r="F46" s="135"/>
      <c r="G46" s="144"/>
      <c r="H46" s="135"/>
      <c r="I46" s="143"/>
      <c r="J46" s="135"/>
      <c r="K46" s="146"/>
      <c r="L46" s="135"/>
      <c r="M46" s="138" t="s">
        <v>69</v>
      </c>
      <c r="N46" s="135"/>
      <c r="O46" s="147">
        <v>155</v>
      </c>
      <c r="P46" s="125"/>
      <c r="Q46" s="154"/>
      <c r="R46" s="125"/>
      <c r="S46" s="149"/>
      <c r="T46" s="3"/>
      <c r="U46" s="3"/>
      <c r="V46" s="3"/>
      <c r="W46" s="3"/>
    </row>
    <row r="47" spans="1:23" ht="12.75">
      <c r="A47" s="127"/>
      <c r="B47" s="3"/>
      <c r="C47" s="135"/>
      <c r="D47" s="135"/>
      <c r="E47" s="135"/>
      <c r="F47" s="135"/>
      <c r="G47" s="144"/>
      <c r="H47" s="135"/>
      <c r="I47" s="143"/>
      <c r="J47" s="135"/>
      <c r="K47" s="146"/>
      <c r="L47" s="135"/>
      <c r="M47" s="138"/>
      <c r="N47" s="135"/>
      <c r="O47" s="152">
        <f>SUM(O45:O46)</f>
        <v>160</v>
      </c>
      <c r="P47" s="125"/>
      <c r="Q47" s="154">
        <v>105000</v>
      </c>
      <c r="R47" s="125"/>
      <c r="S47" s="150">
        <f>Q47/O47</f>
        <v>656.25</v>
      </c>
      <c r="T47" s="3"/>
      <c r="U47" s="3"/>
      <c r="V47" s="3"/>
      <c r="W47" s="3"/>
    </row>
    <row r="48" spans="1:23" ht="13.5" customHeight="1">
      <c r="A48" s="127"/>
      <c r="B48" s="3"/>
      <c r="C48" s="135"/>
      <c r="D48" s="135"/>
      <c r="E48" s="135"/>
      <c r="F48" s="135"/>
      <c r="G48" s="144"/>
      <c r="H48" s="135"/>
      <c r="I48" s="143"/>
      <c r="J48" s="135"/>
      <c r="K48" s="146"/>
      <c r="L48" s="135"/>
      <c r="M48" s="138"/>
      <c r="N48" s="135"/>
      <c r="O48" s="152"/>
      <c r="P48" s="125"/>
      <c r="Q48" s="156"/>
      <c r="R48" s="125"/>
      <c r="S48" s="125"/>
      <c r="T48" s="3"/>
      <c r="U48" s="3"/>
      <c r="V48" s="3"/>
      <c r="W48" s="3"/>
    </row>
    <row r="49" spans="1:23" ht="36" customHeight="1">
      <c r="A49" s="128" t="s">
        <v>127</v>
      </c>
      <c r="B49" s="3"/>
      <c r="C49" s="122" t="s">
        <v>128</v>
      </c>
      <c r="D49" s="135"/>
      <c r="E49" s="135" t="s">
        <v>129</v>
      </c>
      <c r="F49" s="135"/>
      <c r="G49" s="157" t="s">
        <v>130</v>
      </c>
      <c r="H49" s="135"/>
      <c r="I49" s="143">
        <v>337857</v>
      </c>
      <c r="J49" s="135"/>
      <c r="K49" s="146">
        <v>40969</v>
      </c>
      <c r="L49" s="135"/>
      <c r="M49" s="138" t="s">
        <v>50</v>
      </c>
      <c r="N49" s="135"/>
      <c r="O49" s="152">
        <v>99.2</v>
      </c>
      <c r="P49" s="125"/>
      <c r="Q49" s="125"/>
      <c r="R49" s="125"/>
      <c r="S49" s="125"/>
      <c r="T49" s="3"/>
      <c r="U49" s="3"/>
      <c r="V49" s="3"/>
      <c r="W49" s="3"/>
    </row>
    <row r="50" spans="1:23" ht="13.5" customHeight="1">
      <c r="A50" s="127"/>
      <c r="B50" s="3"/>
      <c r="C50" s="135"/>
      <c r="D50" s="135"/>
      <c r="E50" s="135"/>
      <c r="F50" s="135"/>
      <c r="G50" s="144"/>
      <c r="H50" s="135"/>
      <c r="I50" s="143"/>
      <c r="J50" s="135"/>
      <c r="K50" s="146"/>
      <c r="L50" s="135"/>
      <c r="M50" s="138" t="s">
        <v>84</v>
      </c>
      <c r="N50" s="135"/>
      <c r="O50" s="147">
        <v>1721.2</v>
      </c>
      <c r="P50" s="125"/>
      <c r="Q50" s="156"/>
      <c r="R50" s="125"/>
      <c r="S50" s="125"/>
      <c r="T50" s="3"/>
      <c r="U50" s="3"/>
      <c r="V50" s="3"/>
      <c r="W50" s="3"/>
    </row>
    <row r="51" spans="1:21" ht="12.75">
      <c r="A51" s="127"/>
      <c r="B51" s="3"/>
      <c r="C51" s="135"/>
      <c r="D51" s="135"/>
      <c r="E51" s="135"/>
      <c r="F51" s="135"/>
      <c r="G51" s="135"/>
      <c r="H51" s="135"/>
      <c r="I51" s="138"/>
      <c r="J51" s="135"/>
      <c r="K51" s="158"/>
      <c r="L51" s="135"/>
      <c r="M51" s="138"/>
      <c r="N51" s="135"/>
      <c r="O51" s="152">
        <f>SUM(O49:O50)</f>
        <v>1820.4</v>
      </c>
      <c r="P51" s="138"/>
      <c r="Q51" s="148">
        <v>1003100</v>
      </c>
      <c r="R51" s="138"/>
      <c r="S51" s="150">
        <f>Q51/O51</f>
        <v>551.0327400571302</v>
      </c>
      <c r="T51" s="3"/>
      <c r="U51" s="53"/>
    </row>
    <row r="52" spans="1:21" ht="12.75">
      <c r="A52" s="127"/>
      <c r="B52" s="3"/>
      <c r="C52" s="135"/>
      <c r="D52" s="135"/>
      <c r="E52" s="135"/>
      <c r="F52" s="135"/>
      <c r="G52" s="135"/>
      <c r="H52" s="135"/>
      <c r="I52" s="138"/>
      <c r="J52" s="135"/>
      <c r="K52" s="138"/>
      <c r="L52" s="135"/>
      <c r="M52" s="138"/>
      <c r="N52" s="135"/>
      <c r="O52" s="143"/>
      <c r="P52" s="138"/>
      <c r="Q52" s="148"/>
      <c r="R52" s="138"/>
      <c r="S52" s="142"/>
      <c r="T52" s="3"/>
      <c r="U52" s="53"/>
    </row>
    <row r="53" spans="1:21" ht="12.75">
      <c r="A53" s="128">
        <v>337509300078</v>
      </c>
      <c r="B53" s="3"/>
      <c r="C53" s="122" t="s">
        <v>131</v>
      </c>
      <c r="D53" s="135"/>
      <c r="E53" s="135" t="s">
        <v>132</v>
      </c>
      <c r="F53" s="135"/>
      <c r="G53" s="135" t="s">
        <v>133</v>
      </c>
      <c r="H53" s="135"/>
      <c r="I53" s="138">
        <v>337929</v>
      </c>
      <c r="J53" s="135"/>
      <c r="K53" s="158">
        <v>41000</v>
      </c>
      <c r="L53" s="135"/>
      <c r="M53" s="138" t="s">
        <v>80</v>
      </c>
      <c r="N53" s="135"/>
      <c r="O53" s="143">
        <v>133.9</v>
      </c>
      <c r="P53" s="138"/>
      <c r="Q53" s="148"/>
      <c r="R53" s="138"/>
      <c r="S53" s="142"/>
      <c r="T53" s="3"/>
      <c r="U53" s="53"/>
    </row>
    <row r="54" spans="1:21" ht="12.75">
      <c r="A54" s="127"/>
      <c r="B54" s="3"/>
      <c r="C54" s="135"/>
      <c r="D54" s="135"/>
      <c r="E54" s="135"/>
      <c r="F54" s="135"/>
      <c r="G54" s="135"/>
      <c r="H54" s="135"/>
      <c r="I54" s="138"/>
      <c r="J54" s="135"/>
      <c r="K54" s="138"/>
      <c r="L54" s="135"/>
      <c r="M54" s="138" t="s">
        <v>73</v>
      </c>
      <c r="N54" s="135"/>
      <c r="O54" s="159">
        <v>186.1</v>
      </c>
      <c r="P54" s="138"/>
      <c r="Q54" s="148"/>
      <c r="R54" s="138"/>
      <c r="S54" s="142"/>
      <c r="T54" s="3"/>
      <c r="U54" s="53"/>
    </row>
    <row r="55" spans="1:21" ht="12.75">
      <c r="A55" s="127"/>
      <c r="B55" s="3"/>
      <c r="C55" s="135"/>
      <c r="D55" s="135"/>
      <c r="E55" s="135"/>
      <c r="F55" s="135"/>
      <c r="G55" s="135"/>
      <c r="H55" s="135"/>
      <c r="I55" s="138"/>
      <c r="J55" s="135"/>
      <c r="K55" s="138"/>
      <c r="L55" s="135"/>
      <c r="M55" s="138"/>
      <c r="N55" s="135"/>
      <c r="O55" s="152">
        <f>SUM(O53,O54)</f>
        <v>320</v>
      </c>
      <c r="P55" s="138"/>
      <c r="Q55" s="148">
        <v>160000</v>
      </c>
      <c r="R55" s="138"/>
      <c r="S55" s="150">
        <f>Q55/O55</f>
        <v>500</v>
      </c>
      <c r="T55" s="3"/>
      <c r="U55" s="2"/>
    </row>
    <row r="56" spans="1:21" ht="12.75">
      <c r="A56" s="127"/>
      <c r="B56" s="3"/>
      <c r="C56" s="135"/>
      <c r="D56" s="135"/>
      <c r="E56" s="135"/>
      <c r="F56" s="135"/>
      <c r="G56" s="135"/>
      <c r="H56" s="135"/>
      <c r="I56" s="138"/>
      <c r="J56" s="135"/>
      <c r="K56" s="138"/>
      <c r="L56" s="135"/>
      <c r="M56" s="138"/>
      <c r="N56" s="135"/>
      <c r="O56" s="152"/>
      <c r="P56" s="138"/>
      <c r="Q56" s="148"/>
      <c r="R56" s="138"/>
      <c r="S56" s="149"/>
      <c r="T56" s="3"/>
      <c r="U56" s="2"/>
    </row>
    <row r="57" spans="1:21" ht="12.75">
      <c r="A57" s="127">
        <v>253528100044</v>
      </c>
      <c r="B57" s="3"/>
      <c r="C57" s="135" t="s">
        <v>145</v>
      </c>
      <c r="D57" s="135"/>
      <c r="E57" s="135" t="s">
        <v>146</v>
      </c>
      <c r="F57" s="135"/>
      <c r="G57" s="122" t="s">
        <v>147</v>
      </c>
      <c r="H57" s="135"/>
      <c r="I57" s="138">
        <v>337971</v>
      </c>
      <c r="J57" s="135"/>
      <c r="K57" s="158">
        <v>41000</v>
      </c>
      <c r="L57" s="135"/>
      <c r="M57" s="138" t="s">
        <v>69</v>
      </c>
      <c r="N57" s="135"/>
      <c r="O57" s="152">
        <v>318.6</v>
      </c>
      <c r="P57" s="138"/>
      <c r="Q57" s="148"/>
      <c r="R57" s="138"/>
      <c r="S57" s="149"/>
      <c r="T57" s="3"/>
      <c r="U57" s="2"/>
    </row>
    <row r="58" spans="1:21" ht="12.75">
      <c r="A58" s="127"/>
      <c r="B58" s="3"/>
      <c r="C58" s="135"/>
      <c r="D58" s="135"/>
      <c r="E58" s="135"/>
      <c r="F58" s="135"/>
      <c r="G58" s="135"/>
      <c r="H58" s="135"/>
      <c r="I58" s="138"/>
      <c r="J58" s="135"/>
      <c r="K58" s="138"/>
      <c r="L58" s="135"/>
      <c r="M58" s="138" t="s">
        <v>85</v>
      </c>
      <c r="N58" s="135"/>
      <c r="O58" s="147">
        <v>1.4</v>
      </c>
      <c r="P58" s="138"/>
      <c r="Q58" s="148"/>
      <c r="R58" s="138"/>
      <c r="S58" s="149"/>
      <c r="T58" s="3"/>
      <c r="U58" s="2"/>
    </row>
    <row r="59" spans="1:21" ht="12.75">
      <c r="A59" s="127"/>
      <c r="B59" s="3"/>
      <c r="C59" s="135"/>
      <c r="D59" s="135"/>
      <c r="E59" s="135"/>
      <c r="F59" s="135"/>
      <c r="G59" s="135"/>
      <c r="H59" s="135"/>
      <c r="I59" s="138"/>
      <c r="J59" s="135"/>
      <c r="K59" s="138"/>
      <c r="L59" s="135"/>
      <c r="M59" s="138"/>
      <c r="N59" s="135"/>
      <c r="O59" s="152">
        <f>SUM(O57:O58)</f>
        <v>320</v>
      </c>
      <c r="P59" s="138"/>
      <c r="Q59" s="148">
        <v>416000</v>
      </c>
      <c r="R59" s="138"/>
      <c r="S59" s="150">
        <f>Q59/O59</f>
        <v>1300</v>
      </c>
      <c r="T59" s="3"/>
      <c r="U59" s="2"/>
    </row>
    <row r="60" spans="1:21" ht="12.75">
      <c r="A60" s="127"/>
      <c r="B60" s="3"/>
      <c r="C60" s="135"/>
      <c r="D60" s="135"/>
      <c r="E60" s="135"/>
      <c r="F60" s="135"/>
      <c r="G60" s="135"/>
      <c r="H60" s="135"/>
      <c r="I60" s="138"/>
      <c r="J60" s="135"/>
      <c r="K60" s="138"/>
      <c r="L60" s="135"/>
      <c r="M60" s="138"/>
      <c r="N60" s="135"/>
      <c r="O60" s="152"/>
      <c r="P60" s="138"/>
      <c r="Q60" s="148"/>
      <c r="R60" s="138"/>
      <c r="S60" s="149"/>
      <c r="T60" s="3"/>
      <c r="U60" s="2"/>
    </row>
    <row r="61" spans="1:21" ht="12.75">
      <c r="A61" s="127">
        <v>257721400114</v>
      </c>
      <c r="B61" s="3"/>
      <c r="C61" s="135" t="s">
        <v>151</v>
      </c>
      <c r="D61" s="135"/>
      <c r="E61" s="135" t="s">
        <v>149</v>
      </c>
      <c r="F61" s="135"/>
      <c r="G61" s="135" t="s">
        <v>152</v>
      </c>
      <c r="H61" s="135"/>
      <c r="I61" s="138">
        <v>338038</v>
      </c>
      <c r="J61" s="135"/>
      <c r="K61" s="158">
        <v>41000</v>
      </c>
      <c r="L61" s="135"/>
      <c r="M61" s="138" t="s">
        <v>84</v>
      </c>
      <c r="N61" s="135"/>
      <c r="O61" s="152">
        <v>158.8</v>
      </c>
      <c r="P61" s="138"/>
      <c r="Q61" s="148"/>
      <c r="R61" s="138"/>
      <c r="S61" s="149"/>
      <c r="T61" s="3"/>
      <c r="U61" s="2"/>
    </row>
    <row r="62" spans="1:21" ht="12.75">
      <c r="A62" s="127"/>
      <c r="B62" s="3"/>
      <c r="C62" s="135"/>
      <c r="D62" s="135"/>
      <c r="E62" s="135"/>
      <c r="F62" s="135"/>
      <c r="G62" s="135"/>
      <c r="H62" s="135"/>
      <c r="I62" s="138"/>
      <c r="J62" s="135"/>
      <c r="K62" s="138"/>
      <c r="L62" s="135"/>
      <c r="M62" s="138" t="s">
        <v>50</v>
      </c>
      <c r="N62" s="135"/>
      <c r="O62" s="147">
        <v>1.2</v>
      </c>
      <c r="P62" s="138"/>
      <c r="Q62" s="148"/>
      <c r="R62" s="138"/>
      <c r="S62" s="149"/>
      <c r="T62" s="3"/>
      <c r="U62" s="2"/>
    </row>
    <row r="63" spans="1:21" ht="12.75">
      <c r="A63" s="127"/>
      <c r="B63" s="3"/>
      <c r="C63" s="135"/>
      <c r="D63" s="135"/>
      <c r="E63" s="135"/>
      <c r="F63" s="135"/>
      <c r="G63" s="135"/>
      <c r="H63" s="135"/>
      <c r="I63" s="138"/>
      <c r="J63" s="135"/>
      <c r="K63" s="158"/>
      <c r="L63" s="135"/>
      <c r="M63" s="138"/>
      <c r="N63" s="135"/>
      <c r="O63" s="152">
        <f>SUM(O61:O62)</f>
        <v>160</v>
      </c>
      <c r="P63" s="138"/>
      <c r="Q63" s="148">
        <v>109000</v>
      </c>
      <c r="R63" s="138"/>
      <c r="S63" s="150">
        <f>Q63/O63</f>
        <v>681.25</v>
      </c>
      <c r="T63" s="3"/>
      <c r="U63" s="2"/>
    </row>
    <row r="64" spans="1:21" ht="12.75">
      <c r="A64" s="127"/>
      <c r="B64" s="3"/>
      <c r="C64" s="135"/>
      <c r="D64" s="135"/>
      <c r="E64" s="135"/>
      <c r="F64" s="135"/>
      <c r="G64" s="135"/>
      <c r="H64" s="135"/>
      <c r="I64" s="138"/>
      <c r="J64" s="135"/>
      <c r="K64" s="138"/>
      <c r="L64" s="135"/>
      <c r="M64" s="138"/>
      <c r="N64" s="135"/>
      <c r="O64" s="152"/>
      <c r="P64" s="138"/>
      <c r="Q64" s="148"/>
      <c r="R64" s="138"/>
      <c r="S64" s="149"/>
      <c r="T64" s="3"/>
      <c r="U64" s="2"/>
    </row>
    <row r="65" spans="1:21" ht="12.75">
      <c r="A65" s="127">
        <v>257721300113</v>
      </c>
      <c r="B65" s="3"/>
      <c r="C65" s="135" t="s">
        <v>148</v>
      </c>
      <c r="D65" s="135"/>
      <c r="E65" s="135" t="s">
        <v>149</v>
      </c>
      <c r="F65" s="135"/>
      <c r="G65" s="135" t="s">
        <v>150</v>
      </c>
      <c r="H65" s="135"/>
      <c r="I65" s="138">
        <v>338039</v>
      </c>
      <c r="J65" s="135"/>
      <c r="K65" s="158">
        <v>41000</v>
      </c>
      <c r="L65" s="135"/>
      <c r="M65" s="138" t="s">
        <v>84</v>
      </c>
      <c r="N65" s="135"/>
      <c r="O65" s="152">
        <v>158.8</v>
      </c>
      <c r="P65" s="138"/>
      <c r="Q65" s="148"/>
      <c r="R65" s="138"/>
      <c r="S65" s="149"/>
      <c r="T65" s="3"/>
      <c r="U65" s="2"/>
    </row>
    <row r="66" spans="1:19" ht="12.75">
      <c r="A66" s="127"/>
      <c r="B66" s="3"/>
      <c r="C66" s="135"/>
      <c r="D66" s="135"/>
      <c r="E66" s="135"/>
      <c r="F66" s="135"/>
      <c r="G66" s="135"/>
      <c r="H66" s="135"/>
      <c r="I66" s="138"/>
      <c r="J66" s="135"/>
      <c r="K66" s="138"/>
      <c r="L66" s="135"/>
      <c r="M66" s="138" t="s">
        <v>50</v>
      </c>
      <c r="N66" s="135"/>
      <c r="O66" s="147">
        <v>1.2</v>
      </c>
      <c r="P66" s="125"/>
      <c r="Q66" s="141"/>
      <c r="R66" s="125"/>
      <c r="S66" s="149"/>
    </row>
    <row r="67" spans="1:19" ht="12.75">
      <c r="A67" s="127"/>
      <c r="B67" s="3"/>
      <c r="C67" s="135"/>
      <c r="D67" s="135"/>
      <c r="E67" s="135"/>
      <c r="F67" s="135"/>
      <c r="G67" s="135"/>
      <c r="H67" s="135"/>
      <c r="I67" s="138"/>
      <c r="J67" s="135"/>
      <c r="K67" s="138"/>
      <c r="L67" s="135"/>
      <c r="M67" s="138"/>
      <c r="N67" s="135"/>
      <c r="O67" s="152">
        <f>SUM(O65:O66)</f>
        <v>160</v>
      </c>
      <c r="P67" s="125"/>
      <c r="Q67" s="148">
        <v>109000</v>
      </c>
      <c r="R67" s="125"/>
      <c r="S67" s="150">
        <f>Q67/O67</f>
        <v>681.25</v>
      </c>
    </row>
    <row r="68" spans="1:19" ht="12.75">
      <c r="A68" s="127"/>
      <c r="B68" s="3"/>
      <c r="C68" s="135"/>
      <c r="D68" s="135"/>
      <c r="E68" s="135"/>
      <c r="F68" s="135"/>
      <c r="G68" s="135"/>
      <c r="H68" s="135"/>
      <c r="I68" s="138"/>
      <c r="J68" s="135"/>
      <c r="K68" s="138"/>
      <c r="L68" s="135"/>
      <c r="M68" s="138"/>
      <c r="N68" s="135"/>
      <c r="O68" s="152"/>
      <c r="P68" s="125"/>
      <c r="Q68" s="148"/>
      <c r="R68" s="125"/>
      <c r="S68" s="150"/>
    </row>
    <row r="69" spans="1:19" ht="12.75">
      <c r="A69" s="127">
        <v>279904100048</v>
      </c>
      <c r="B69" s="3"/>
      <c r="C69" s="135" t="s">
        <v>158</v>
      </c>
      <c r="D69" s="135"/>
      <c r="E69" s="135" t="s">
        <v>159</v>
      </c>
      <c r="F69" s="135"/>
      <c r="G69" s="135" t="s">
        <v>160</v>
      </c>
      <c r="H69" s="135"/>
      <c r="I69" s="138">
        <v>338076</v>
      </c>
      <c r="J69" s="135"/>
      <c r="K69" s="158">
        <v>41000</v>
      </c>
      <c r="L69" s="135"/>
      <c r="M69" s="138" t="s">
        <v>109</v>
      </c>
      <c r="N69" s="135"/>
      <c r="O69" s="152">
        <v>137</v>
      </c>
      <c r="P69" s="125"/>
      <c r="Q69" s="148"/>
      <c r="R69" s="125"/>
      <c r="S69" s="150"/>
    </row>
    <row r="70" spans="1:19" ht="12.75">
      <c r="A70" s="127"/>
      <c r="B70" s="3"/>
      <c r="C70" s="135"/>
      <c r="D70" s="135"/>
      <c r="E70" s="135"/>
      <c r="F70" s="135"/>
      <c r="G70" s="135"/>
      <c r="H70" s="135"/>
      <c r="I70" s="138"/>
      <c r="J70" s="135"/>
      <c r="K70" s="158"/>
      <c r="L70" s="135"/>
      <c r="M70" s="138" t="s">
        <v>50</v>
      </c>
      <c r="N70" s="135"/>
      <c r="O70" s="147">
        <v>184</v>
      </c>
      <c r="P70" s="125"/>
      <c r="Q70" s="148"/>
      <c r="R70" s="125"/>
      <c r="S70" s="150"/>
    </row>
    <row r="71" spans="1:19" ht="12.75">
      <c r="A71" s="127"/>
      <c r="B71" s="3"/>
      <c r="C71" s="135"/>
      <c r="D71" s="135"/>
      <c r="E71" s="135"/>
      <c r="F71" s="135"/>
      <c r="G71" s="135"/>
      <c r="H71" s="135"/>
      <c r="I71" s="138"/>
      <c r="J71" s="135"/>
      <c r="K71" s="158"/>
      <c r="L71" s="135"/>
      <c r="M71" s="138"/>
      <c r="N71" s="135"/>
      <c r="O71" s="152">
        <f>SUM(O69:O70)</f>
        <v>321</v>
      </c>
      <c r="P71" s="125"/>
      <c r="Q71" s="148">
        <v>150000</v>
      </c>
      <c r="R71" s="125"/>
      <c r="S71" s="150">
        <f>Q71/O71</f>
        <v>467.2897196261682</v>
      </c>
    </row>
    <row r="72" spans="1:19" ht="12.75">
      <c r="A72" s="127"/>
      <c r="B72" s="3"/>
      <c r="C72" s="135"/>
      <c r="D72" s="135"/>
      <c r="E72" s="135"/>
      <c r="F72" s="135"/>
      <c r="G72" s="135"/>
      <c r="H72" s="135"/>
      <c r="I72" s="138"/>
      <c r="J72" s="135"/>
      <c r="K72" s="158"/>
      <c r="L72" s="135"/>
      <c r="M72" s="138"/>
      <c r="N72" s="135"/>
      <c r="O72" s="152"/>
      <c r="P72" s="125"/>
      <c r="Q72" s="148"/>
      <c r="R72" s="125"/>
      <c r="S72" s="150"/>
    </row>
    <row r="73" spans="1:19" ht="12.75">
      <c r="A73" s="127">
        <v>280107100047</v>
      </c>
      <c r="B73" s="3"/>
      <c r="C73" s="135" t="s">
        <v>161</v>
      </c>
      <c r="D73" s="135"/>
      <c r="E73" s="135" t="s">
        <v>162</v>
      </c>
      <c r="F73" s="135"/>
      <c r="G73" s="135" t="s">
        <v>130</v>
      </c>
      <c r="H73" s="135"/>
      <c r="I73" s="138">
        <v>338109</v>
      </c>
      <c r="J73" s="135"/>
      <c r="K73" s="158">
        <v>41000</v>
      </c>
      <c r="L73" s="135"/>
      <c r="M73" s="138" t="s">
        <v>109</v>
      </c>
      <c r="N73" s="135"/>
      <c r="O73" s="152">
        <v>2655.2</v>
      </c>
      <c r="P73" s="125"/>
      <c r="Q73" s="148"/>
      <c r="R73" s="125"/>
      <c r="S73" s="150"/>
    </row>
    <row r="74" spans="1:16" ht="12.75">
      <c r="A74" s="127"/>
      <c r="B74" s="3"/>
      <c r="C74" s="135"/>
      <c r="D74" s="135"/>
      <c r="E74" s="135"/>
      <c r="F74" s="135"/>
      <c r="G74" s="135"/>
      <c r="H74" s="135"/>
      <c r="I74" s="138"/>
      <c r="J74" s="135"/>
      <c r="K74" s="158"/>
      <c r="L74" s="135"/>
      <c r="M74" s="138" t="s">
        <v>50</v>
      </c>
      <c r="N74" s="135"/>
      <c r="O74" s="147">
        <v>65.8</v>
      </c>
      <c r="P74" s="125"/>
    </row>
    <row r="75" spans="1:19" ht="12.75">
      <c r="A75" s="127"/>
      <c r="B75" s="3"/>
      <c r="C75" s="135"/>
      <c r="D75" s="135"/>
      <c r="E75" s="135"/>
      <c r="F75" s="135"/>
      <c r="G75" s="135"/>
      <c r="H75" s="135"/>
      <c r="I75" s="138"/>
      <c r="J75" s="135"/>
      <c r="K75" s="158"/>
      <c r="L75" s="135"/>
      <c r="M75" s="138"/>
      <c r="N75" s="135"/>
      <c r="O75" s="152">
        <f>SUM(O73:O74)</f>
        <v>2721</v>
      </c>
      <c r="P75" s="125"/>
      <c r="Q75" s="148">
        <v>2849300</v>
      </c>
      <c r="R75" s="125"/>
      <c r="S75" s="150">
        <f>Q75/O75</f>
        <v>1047.1517824329292</v>
      </c>
    </row>
    <row r="76" spans="1:19" ht="12.75">
      <c r="A76" s="14"/>
      <c r="B76" s="3"/>
      <c r="C76" s="135"/>
      <c r="D76" s="135"/>
      <c r="E76" s="135"/>
      <c r="F76" s="135"/>
      <c r="G76" s="135"/>
      <c r="H76" s="135"/>
      <c r="I76" s="138"/>
      <c r="J76" s="135"/>
      <c r="K76" s="138"/>
      <c r="L76" s="135"/>
      <c r="M76" s="138"/>
      <c r="N76" s="135"/>
      <c r="O76" s="152"/>
      <c r="P76" s="125"/>
      <c r="Q76" s="141"/>
      <c r="R76" s="125"/>
      <c r="S76" s="142" t="s">
        <v>153</v>
      </c>
    </row>
    <row r="77" spans="1:14" ht="12.75">
      <c r="A77" s="14"/>
      <c r="B77" s="3"/>
      <c r="C77" s="135"/>
      <c r="D77" s="135"/>
      <c r="E77" s="135"/>
      <c r="F77" s="135"/>
      <c r="G77" s="135"/>
      <c r="H77" s="135"/>
      <c r="I77" s="138"/>
      <c r="J77" s="135"/>
      <c r="K77" s="138"/>
      <c r="L77" s="135"/>
      <c r="M77" s="138"/>
      <c r="N77" s="135"/>
    </row>
    <row r="78" spans="1:14" ht="12.75">
      <c r="A78" s="94"/>
      <c r="B78" s="3"/>
      <c r="C78" s="122"/>
      <c r="D78" s="135"/>
      <c r="E78" s="135"/>
      <c r="F78" s="135"/>
      <c r="G78" s="135"/>
      <c r="H78" s="135"/>
      <c r="I78" s="138"/>
      <c r="J78" s="135"/>
      <c r="K78" s="158"/>
      <c r="L78" s="135"/>
      <c r="M78" s="138"/>
      <c r="N78" s="135"/>
    </row>
    <row r="79" spans="1:14" ht="12.75">
      <c r="A79" s="94"/>
      <c r="B79" s="3"/>
      <c r="C79" s="122"/>
      <c r="D79" s="135"/>
      <c r="E79" s="135"/>
      <c r="F79" s="135"/>
      <c r="G79" s="135"/>
      <c r="H79" s="135"/>
      <c r="I79" s="138"/>
      <c r="J79" s="135"/>
      <c r="K79" s="158"/>
      <c r="L79" s="135"/>
      <c r="M79" s="138"/>
      <c r="N79" s="135"/>
    </row>
    <row r="80" spans="1:14" ht="12.75">
      <c r="A80" s="94"/>
      <c r="B80" s="3"/>
      <c r="C80" s="122"/>
      <c r="D80" s="135"/>
      <c r="E80" s="135"/>
      <c r="F80" s="135"/>
      <c r="G80" s="135"/>
      <c r="H80" s="135"/>
      <c r="I80" s="138"/>
      <c r="J80" s="135"/>
      <c r="K80" s="158"/>
      <c r="L80" s="135"/>
      <c r="M80" s="138"/>
      <c r="N80" s="135"/>
    </row>
    <row r="81" spans="1:19" ht="12.75">
      <c r="A81" s="14"/>
      <c r="B81" s="3"/>
      <c r="C81" s="135"/>
      <c r="D81" s="135"/>
      <c r="E81" s="135"/>
      <c r="F81" s="135"/>
      <c r="G81" s="135"/>
      <c r="H81" s="135"/>
      <c r="I81" s="138"/>
      <c r="J81" s="135"/>
      <c r="K81" s="138"/>
      <c r="L81" s="135"/>
      <c r="M81" s="138"/>
      <c r="N81" s="135"/>
      <c r="O81" s="162"/>
      <c r="P81" s="125"/>
      <c r="Q81" s="141"/>
      <c r="R81" s="125"/>
      <c r="S81" s="149"/>
    </row>
    <row r="82" spans="1:19" ht="12.75">
      <c r="A82" s="1" t="s">
        <v>54</v>
      </c>
      <c r="C82" s="125"/>
      <c r="D82" s="125"/>
      <c r="E82" s="124" t="s">
        <v>41</v>
      </c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 t="s">
        <v>51</v>
      </c>
    </row>
    <row r="83" spans="3:19" ht="12.75"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</row>
    <row r="84" spans="1:19" ht="13.5" thickBot="1">
      <c r="A84" s="17" t="s">
        <v>0</v>
      </c>
      <c r="B84" s="18"/>
      <c r="C84" s="126" t="s">
        <v>1</v>
      </c>
      <c r="D84" s="126"/>
      <c r="E84" s="126" t="s">
        <v>2</v>
      </c>
      <c r="F84" s="126"/>
      <c r="G84" s="126" t="s">
        <v>3</v>
      </c>
      <c r="H84" s="126"/>
      <c r="I84" s="126" t="s">
        <v>42</v>
      </c>
      <c r="J84" s="126"/>
      <c r="K84" s="126" t="s">
        <v>5</v>
      </c>
      <c r="L84" s="126"/>
      <c r="M84" s="126" t="s">
        <v>6</v>
      </c>
      <c r="N84" s="126"/>
      <c r="O84" s="126" t="s">
        <v>7</v>
      </c>
      <c r="P84" s="163"/>
      <c r="Q84" s="126" t="s">
        <v>8</v>
      </c>
      <c r="R84" s="130"/>
      <c r="S84" s="126" t="s">
        <v>9</v>
      </c>
    </row>
    <row r="85" spans="1:19" ht="48">
      <c r="A85" s="128" t="s">
        <v>163</v>
      </c>
      <c r="B85" s="135"/>
      <c r="C85" s="122" t="s">
        <v>164</v>
      </c>
      <c r="D85" s="135"/>
      <c r="E85" s="135" t="s">
        <v>166</v>
      </c>
      <c r="F85" s="135"/>
      <c r="G85" s="135" t="s">
        <v>165</v>
      </c>
      <c r="H85" s="135"/>
      <c r="I85" s="138">
        <v>338111</v>
      </c>
      <c r="J85" s="135"/>
      <c r="K85" s="146">
        <v>41000</v>
      </c>
      <c r="L85" s="135"/>
      <c r="M85" s="173" t="s">
        <v>84</v>
      </c>
      <c r="N85" s="174"/>
      <c r="O85" s="175">
        <v>1445.8</v>
      </c>
      <c r="P85" s="135"/>
      <c r="Q85" s="140"/>
      <c r="R85" s="135"/>
      <c r="S85" s="161"/>
    </row>
    <row r="86" spans="1:19" ht="12.75">
      <c r="A86" s="14"/>
      <c r="B86" s="3"/>
      <c r="C86" s="135"/>
      <c r="D86" s="135"/>
      <c r="E86" s="135"/>
      <c r="F86" s="135"/>
      <c r="G86" s="135"/>
      <c r="H86" s="135"/>
      <c r="I86" s="138"/>
      <c r="J86" s="135"/>
      <c r="K86" s="146"/>
      <c r="L86" s="135"/>
      <c r="M86" s="173" t="s">
        <v>109</v>
      </c>
      <c r="N86" s="174"/>
      <c r="O86" s="175">
        <v>786.3</v>
      </c>
      <c r="P86" s="135"/>
      <c r="Q86" s="140"/>
      <c r="R86" s="135"/>
      <c r="S86" s="161"/>
    </row>
    <row r="87" spans="1:19" ht="12.75">
      <c r="A87" s="14"/>
      <c r="B87" s="3"/>
      <c r="C87" s="135"/>
      <c r="D87" s="135"/>
      <c r="E87" s="135"/>
      <c r="F87" s="135"/>
      <c r="G87" s="135"/>
      <c r="H87" s="135"/>
      <c r="I87" s="138"/>
      <c r="J87" s="135"/>
      <c r="K87" s="146"/>
      <c r="L87" s="135"/>
      <c r="M87" s="173" t="s">
        <v>50</v>
      </c>
      <c r="N87" s="174"/>
      <c r="O87" s="176">
        <v>14.9</v>
      </c>
      <c r="P87" s="135"/>
      <c r="Q87" s="140"/>
      <c r="R87" s="135"/>
      <c r="S87" s="161"/>
    </row>
    <row r="88" spans="1:19" ht="12.75">
      <c r="A88" s="14"/>
      <c r="B88" s="3"/>
      <c r="C88" s="135"/>
      <c r="D88" s="135"/>
      <c r="E88" s="135"/>
      <c r="F88" s="135"/>
      <c r="G88" s="135"/>
      <c r="H88" s="135"/>
      <c r="I88" s="138"/>
      <c r="J88" s="135"/>
      <c r="K88" s="146"/>
      <c r="L88" s="135"/>
      <c r="M88" s="173"/>
      <c r="N88" s="174"/>
      <c r="O88" s="175">
        <v>2247</v>
      </c>
      <c r="P88" s="135"/>
      <c r="Q88" s="140">
        <v>2345400</v>
      </c>
      <c r="R88" s="135"/>
      <c r="S88" s="150">
        <f>Q88/O88</f>
        <v>1043.7917222963952</v>
      </c>
    </row>
    <row r="89" spans="1:21" ht="12.75">
      <c r="A89" s="14"/>
      <c r="B89" s="3"/>
      <c r="C89" s="135"/>
      <c r="D89" s="135"/>
      <c r="E89" s="135"/>
      <c r="F89" s="135"/>
      <c r="G89" s="135"/>
      <c r="H89" s="135"/>
      <c r="I89" s="138"/>
      <c r="J89" s="135"/>
      <c r="K89" s="146"/>
      <c r="L89" s="135"/>
      <c r="M89" s="138"/>
      <c r="N89" s="135"/>
      <c r="O89" s="152"/>
      <c r="P89" s="135"/>
      <c r="Q89" s="140"/>
      <c r="R89" s="135"/>
      <c r="S89" s="149"/>
      <c r="U89" s="2"/>
    </row>
    <row r="90" spans="1:19" ht="36">
      <c r="A90" s="127">
        <v>258313100089</v>
      </c>
      <c r="B90" s="135"/>
      <c r="C90" s="135" t="s">
        <v>171</v>
      </c>
      <c r="D90" s="135"/>
      <c r="E90" s="122" t="s">
        <v>172</v>
      </c>
      <c r="F90" s="135"/>
      <c r="G90" s="122" t="s">
        <v>173</v>
      </c>
      <c r="H90" s="135"/>
      <c r="I90" s="138">
        <v>338118</v>
      </c>
      <c r="J90" s="135"/>
      <c r="K90" s="158">
        <v>41000</v>
      </c>
      <c r="L90" s="135"/>
      <c r="M90" s="138" t="s">
        <v>84</v>
      </c>
      <c r="N90" s="135"/>
      <c r="O90" s="162">
        <v>67</v>
      </c>
      <c r="P90" s="125"/>
      <c r="Q90" s="141"/>
      <c r="R90" s="125"/>
      <c r="S90" s="149"/>
    </row>
    <row r="91" spans="1:19" ht="12.75">
      <c r="A91" s="127"/>
      <c r="B91" s="135"/>
      <c r="C91" s="135"/>
      <c r="D91" s="135"/>
      <c r="E91" s="135"/>
      <c r="F91" s="135"/>
      <c r="G91" s="135"/>
      <c r="H91" s="135"/>
      <c r="I91" s="138"/>
      <c r="J91" s="135"/>
      <c r="K91" s="138"/>
      <c r="L91" s="135"/>
      <c r="M91" s="138" t="s">
        <v>50</v>
      </c>
      <c r="N91" s="135"/>
      <c r="O91" s="164">
        <v>2.25</v>
      </c>
      <c r="P91" s="125"/>
      <c r="Q91" s="141"/>
      <c r="R91" s="125"/>
      <c r="S91" s="149"/>
    </row>
    <row r="92" spans="1:19" ht="12.75">
      <c r="A92" s="127"/>
      <c r="B92" s="135"/>
      <c r="C92" s="122"/>
      <c r="D92" s="135"/>
      <c r="E92" s="135"/>
      <c r="F92" s="135"/>
      <c r="G92" s="122"/>
      <c r="H92" s="135"/>
      <c r="I92" s="138"/>
      <c r="J92" s="135"/>
      <c r="K92" s="158"/>
      <c r="L92" s="135"/>
      <c r="M92" s="138"/>
      <c r="N92" s="135"/>
      <c r="O92" s="162">
        <f>SUM(O90:O91)</f>
        <v>69.25</v>
      </c>
      <c r="P92" s="125"/>
      <c r="Q92" s="141">
        <v>89000</v>
      </c>
      <c r="R92" s="125"/>
      <c r="S92" s="150">
        <f>Q92/O92</f>
        <v>1285.1985559566788</v>
      </c>
    </row>
    <row r="93" spans="1:19" ht="12.75">
      <c r="A93" s="127"/>
      <c r="B93" s="135"/>
      <c r="C93" s="135"/>
      <c r="D93" s="135"/>
      <c r="E93" s="135"/>
      <c r="F93" s="135"/>
      <c r="G93" s="135"/>
      <c r="H93" s="135"/>
      <c r="I93" s="138"/>
      <c r="J93" s="135"/>
      <c r="K93" s="138"/>
      <c r="L93" s="135"/>
      <c r="M93" s="138"/>
      <c r="N93" s="135"/>
      <c r="O93" s="162"/>
      <c r="P93" s="125"/>
      <c r="Q93" s="141"/>
      <c r="R93" s="125"/>
      <c r="S93" s="149"/>
    </row>
    <row r="94" spans="1:19" ht="24">
      <c r="A94" s="127">
        <v>232120100030</v>
      </c>
      <c r="B94" s="135"/>
      <c r="C94" s="135" t="s">
        <v>192</v>
      </c>
      <c r="D94" s="135"/>
      <c r="E94" s="122" t="s">
        <v>193</v>
      </c>
      <c r="F94" s="135"/>
      <c r="G94" s="135" t="s">
        <v>194</v>
      </c>
      <c r="H94" s="135"/>
      <c r="I94" s="138">
        <v>338227</v>
      </c>
      <c r="J94" s="135"/>
      <c r="K94" s="158">
        <v>41030</v>
      </c>
      <c r="L94" s="135"/>
      <c r="M94" s="138" t="s">
        <v>84</v>
      </c>
      <c r="N94" s="135"/>
      <c r="O94" s="162">
        <v>246</v>
      </c>
      <c r="P94" s="125"/>
      <c r="Q94" s="141"/>
      <c r="R94" s="125"/>
      <c r="S94" s="149"/>
    </row>
    <row r="95" spans="1:19" ht="12.75">
      <c r="A95" s="127"/>
      <c r="B95" s="135"/>
      <c r="C95" s="135"/>
      <c r="D95" s="135"/>
      <c r="E95" s="135"/>
      <c r="F95" s="135"/>
      <c r="G95" s="135"/>
      <c r="H95" s="135"/>
      <c r="I95" s="138"/>
      <c r="J95" s="135"/>
      <c r="K95" s="138"/>
      <c r="L95" s="135"/>
      <c r="M95" s="138" t="s">
        <v>85</v>
      </c>
      <c r="N95" s="135"/>
      <c r="O95" s="164">
        <v>74</v>
      </c>
      <c r="P95" s="125"/>
      <c r="Q95" s="141"/>
      <c r="R95" s="125"/>
      <c r="S95" s="149"/>
    </row>
    <row r="96" spans="1:21" ht="12.75">
      <c r="A96" s="127"/>
      <c r="B96" s="135"/>
      <c r="C96" s="165"/>
      <c r="D96" s="135"/>
      <c r="E96" s="136"/>
      <c r="F96" s="135"/>
      <c r="G96" s="135"/>
      <c r="H96" s="135"/>
      <c r="I96" s="138"/>
      <c r="J96" s="135"/>
      <c r="K96" s="158"/>
      <c r="L96" s="135"/>
      <c r="M96" s="138"/>
      <c r="N96" s="135"/>
      <c r="O96" s="178">
        <f>SUM(O94:O95)</f>
        <v>320</v>
      </c>
      <c r="P96" s="138"/>
      <c r="Q96" s="148">
        <v>238500</v>
      </c>
      <c r="R96" s="138"/>
      <c r="S96" s="150">
        <f>Q96/O96</f>
        <v>745.3125</v>
      </c>
      <c r="T96" s="3"/>
      <c r="U96" s="53"/>
    </row>
    <row r="97" spans="1:21" ht="12.75">
      <c r="A97" s="127"/>
      <c r="B97" s="135"/>
      <c r="C97" s="165"/>
      <c r="D97" s="135"/>
      <c r="E97" s="136"/>
      <c r="F97" s="135"/>
      <c r="G97" s="135"/>
      <c r="H97" s="135"/>
      <c r="I97" s="138"/>
      <c r="J97" s="135"/>
      <c r="K97" s="166"/>
      <c r="L97" s="135"/>
      <c r="M97" s="138"/>
      <c r="N97" s="135"/>
      <c r="O97" s="143"/>
      <c r="P97" s="138"/>
      <c r="Q97" s="148"/>
      <c r="R97" s="138"/>
      <c r="S97" s="142"/>
      <c r="T97" s="3"/>
      <c r="U97" s="53"/>
    </row>
    <row r="98" spans="1:21" ht="12.75">
      <c r="A98" s="127">
        <v>279901200062</v>
      </c>
      <c r="B98" s="135"/>
      <c r="C98" s="165" t="s">
        <v>195</v>
      </c>
      <c r="D98" s="135"/>
      <c r="E98" s="136" t="s">
        <v>159</v>
      </c>
      <c r="F98" s="135"/>
      <c r="G98" s="135" t="s">
        <v>196</v>
      </c>
      <c r="H98" s="135"/>
      <c r="I98" s="138">
        <v>338349</v>
      </c>
      <c r="J98" s="135"/>
      <c r="K98" s="158">
        <v>41030</v>
      </c>
      <c r="L98" s="135"/>
      <c r="M98" s="138" t="s">
        <v>109</v>
      </c>
      <c r="N98" s="135"/>
      <c r="O98" s="162">
        <v>97.35</v>
      </c>
      <c r="P98" s="138"/>
      <c r="Q98" s="148"/>
      <c r="R98" s="138"/>
      <c r="S98" s="149"/>
      <c r="T98" s="108"/>
      <c r="U98" s="53"/>
    </row>
    <row r="99" spans="1:21" ht="12.75">
      <c r="A99" s="127"/>
      <c r="B99" s="135"/>
      <c r="C99" s="165"/>
      <c r="D99" s="135"/>
      <c r="E99" s="136"/>
      <c r="F99" s="135"/>
      <c r="G99" s="135"/>
      <c r="H99" s="135"/>
      <c r="I99" s="138"/>
      <c r="J99" s="135"/>
      <c r="K99" s="166"/>
      <c r="L99" s="135"/>
      <c r="M99" s="138" t="s">
        <v>50</v>
      </c>
      <c r="N99" s="135"/>
      <c r="O99" s="164">
        <v>288.4</v>
      </c>
      <c r="P99" s="138"/>
      <c r="Q99" s="148"/>
      <c r="R99" s="138"/>
      <c r="S99" s="149"/>
      <c r="T99" s="108"/>
      <c r="U99" s="53"/>
    </row>
    <row r="100" spans="1:21" ht="12.75">
      <c r="A100" s="128"/>
      <c r="B100" s="135"/>
      <c r="C100" s="151"/>
      <c r="D100" s="135"/>
      <c r="E100" s="136"/>
      <c r="F100" s="135"/>
      <c r="G100" s="135"/>
      <c r="H100" s="135"/>
      <c r="I100" s="138"/>
      <c r="J100" s="135"/>
      <c r="K100" s="158"/>
      <c r="L100" s="135"/>
      <c r="M100" s="138"/>
      <c r="N100" s="135"/>
      <c r="O100" s="162">
        <f>SUM(O98:O99)</f>
        <v>385.75</v>
      </c>
      <c r="P100" s="138"/>
      <c r="Q100" s="148">
        <v>172510</v>
      </c>
      <c r="R100" s="138"/>
      <c r="S100" s="150">
        <f>Q100/O100</f>
        <v>447.20674011665585</v>
      </c>
      <c r="T100" s="108"/>
      <c r="U100" s="53"/>
    </row>
    <row r="101" spans="1:21" ht="12.75">
      <c r="A101" s="127"/>
      <c r="B101" s="135"/>
      <c r="C101" s="165"/>
      <c r="D101" s="135"/>
      <c r="E101" s="136"/>
      <c r="F101" s="135"/>
      <c r="G101" s="135"/>
      <c r="H101" s="135"/>
      <c r="I101" s="138"/>
      <c r="J101" s="135"/>
      <c r="K101" s="166"/>
      <c r="L101" s="135"/>
      <c r="M101" s="138"/>
      <c r="N101" s="135"/>
      <c r="O101" s="162"/>
      <c r="P101" s="138"/>
      <c r="Q101" s="148"/>
      <c r="R101" s="138"/>
      <c r="S101" s="149"/>
      <c r="T101" s="108"/>
      <c r="U101" s="53"/>
    </row>
    <row r="102" spans="1:21" ht="12.75">
      <c r="A102" s="127">
        <v>279328200024</v>
      </c>
      <c r="B102" s="135"/>
      <c r="C102" s="165" t="s">
        <v>197</v>
      </c>
      <c r="D102" s="135"/>
      <c r="E102" s="136" t="s">
        <v>198</v>
      </c>
      <c r="F102" s="135"/>
      <c r="G102" s="135" t="s">
        <v>202</v>
      </c>
      <c r="H102" s="135"/>
      <c r="I102" s="138">
        <v>338409</v>
      </c>
      <c r="J102" s="135"/>
      <c r="K102" s="158">
        <v>41030</v>
      </c>
      <c r="L102" s="135"/>
      <c r="M102" s="138" t="s">
        <v>109</v>
      </c>
      <c r="N102" s="135"/>
      <c r="O102" s="162">
        <v>159.1</v>
      </c>
      <c r="P102" s="138"/>
      <c r="Q102" s="148"/>
      <c r="R102" s="138"/>
      <c r="S102" s="149"/>
      <c r="T102" s="108"/>
      <c r="U102" s="53"/>
    </row>
    <row r="103" spans="1:21" ht="12.75">
      <c r="A103" s="127"/>
      <c r="B103" s="135"/>
      <c r="C103" s="165"/>
      <c r="D103" s="135"/>
      <c r="E103" s="136"/>
      <c r="F103" s="135"/>
      <c r="G103" s="135"/>
      <c r="H103" s="135"/>
      <c r="I103" s="138"/>
      <c r="J103" s="135"/>
      <c r="K103" s="166"/>
      <c r="L103" s="135"/>
      <c r="M103" s="138" t="s">
        <v>50</v>
      </c>
      <c r="N103" s="135"/>
      <c r="O103" s="164">
        <v>0.9</v>
      </c>
      <c r="P103" s="138"/>
      <c r="Q103" s="148"/>
      <c r="R103" s="138"/>
      <c r="S103" s="149"/>
      <c r="T103" s="108"/>
      <c r="U103" s="53"/>
    </row>
    <row r="104" spans="1:21" ht="12.75">
      <c r="A104" s="127"/>
      <c r="B104" s="135"/>
      <c r="C104" s="165"/>
      <c r="D104" s="135"/>
      <c r="E104" s="136"/>
      <c r="F104" s="135"/>
      <c r="G104" s="135"/>
      <c r="H104" s="135"/>
      <c r="I104" s="138"/>
      <c r="J104" s="135"/>
      <c r="K104" s="166"/>
      <c r="L104" s="135"/>
      <c r="M104" s="138"/>
      <c r="N104" s="135"/>
      <c r="O104" s="162">
        <f>SUM(O102:O103)</f>
        <v>160</v>
      </c>
      <c r="P104" s="138"/>
      <c r="Q104" s="148">
        <v>100000</v>
      </c>
      <c r="R104" s="138"/>
      <c r="S104" s="150">
        <f>Q104/O104</f>
        <v>625</v>
      </c>
      <c r="T104" s="108"/>
      <c r="U104" s="2" t="s">
        <v>199</v>
      </c>
    </row>
    <row r="105" spans="1:21" ht="12.75">
      <c r="A105" s="127"/>
      <c r="B105" s="135"/>
      <c r="C105" s="165"/>
      <c r="D105" s="135"/>
      <c r="E105" s="136"/>
      <c r="F105" s="135"/>
      <c r="G105" s="135"/>
      <c r="H105" s="135"/>
      <c r="I105" s="138"/>
      <c r="J105" s="135"/>
      <c r="K105" s="166"/>
      <c r="L105" s="135"/>
      <c r="M105" s="138"/>
      <c r="N105" s="135"/>
      <c r="O105" s="162"/>
      <c r="P105" s="138"/>
      <c r="Q105" s="148"/>
      <c r="R105" s="138"/>
      <c r="S105" s="149"/>
      <c r="T105" s="108"/>
      <c r="U105" s="53"/>
    </row>
    <row r="106" spans="1:21" ht="12.75">
      <c r="A106" s="127">
        <v>279328100023</v>
      </c>
      <c r="B106" s="135"/>
      <c r="C106" s="165" t="s">
        <v>200</v>
      </c>
      <c r="D106" s="135"/>
      <c r="E106" s="136" t="s">
        <v>201</v>
      </c>
      <c r="F106" s="135"/>
      <c r="G106" s="135" t="s">
        <v>202</v>
      </c>
      <c r="H106" s="135"/>
      <c r="I106" s="138">
        <v>338411</v>
      </c>
      <c r="J106" s="135"/>
      <c r="K106" s="158">
        <v>41030</v>
      </c>
      <c r="L106" s="135"/>
      <c r="M106" s="138" t="s">
        <v>109</v>
      </c>
      <c r="N106" s="135"/>
      <c r="O106" s="162">
        <v>476.2</v>
      </c>
      <c r="P106" s="138"/>
      <c r="Q106" s="148"/>
      <c r="R106" s="138"/>
      <c r="S106" s="149"/>
      <c r="T106" s="108"/>
      <c r="U106" s="53"/>
    </row>
    <row r="107" spans="1:21" ht="12.75">
      <c r="A107" s="127"/>
      <c r="B107" s="135"/>
      <c r="C107" s="165"/>
      <c r="D107" s="135"/>
      <c r="E107" s="136"/>
      <c r="F107" s="135"/>
      <c r="G107" s="135"/>
      <c r="H107" s="135"/>
      <c r="I107" s="138"/>
      <c r="J107" s="135"/>
      <c r="K107" s="158"/>
      <c r="L107" s="135"/>
      <c r="M107" s="138" t="s">
        <v>50</v>
      </c>
      <c r="N107" s="135"/>
      <c r="O107" s="164">
        <v>3.8</v>
      </c>
      <c r="P107" s="138"/>
      <c r="Q107" s="148"/>
      <c r="R107" s="138"/>
      <c r="S107" s="149"/>
      <c r="T107" s="108"/>
      <c r="U107" s="53"/>
    </row>
    <row r="108" spans="1:21" ht="12.75">
      <c r="A108" s="127"/>
      <c r="B108" s="135"/>
      <c r="C108" s="165"/>
      <c r="D108" s="135"/>
      <c r="E108" s="136"/>
      <c r="F108" s="135"/>
      <c r="G108" s="135"/>
      <c r="H108" s="135"/>
      <c r="I108" s="138"/>
      <c r="J108" s="135"/>
      <c r="K108" s="158"/>
      <c r="L108" s="135"/>
      <c r="M108" s="138"/>
      <c r="N108" s="135"/>
      <c r="O108" s="162">
        <f>SUM(O106:O107)</f>
        <v>480</v>
      </c>
      <c r="P108" s="138"/>
      <c r="Q108" s="148">
        <v>300000</v>
      </c>
      <c r="R108" s="138"/>
      <c r="S108" s="150">
        <f>Q108/O108</f>
        <v>625</v>
      </c>
      <c r="T108" s="108"/>
      <c r="U108" s="53"/>
    </row>
    <row r="109" spans="1:21" ht="12.75">
      <c r="A109" s="127"/>
      <c r="B109" s="135"/>
      <c r="C109" s="165"/>
      <c r="D109" s="135"/>
      <c r="E109" s="136"/>
      <c r="F109" s="135"/>
      <c r="G109" s="135"/>
      <c r="H109" s="135"/>
      <c r="I109" s="138"/>
      <c r="J109" s="135"/>
      <c r="K109" s="158"/>
      <c r="L109" s="135"/>
      <c r="M109" s="138"/>
      <c r="N109" s="135"/>
      <c r="O109" s="162"/>
      <c r="P109" s="138"/>
      <c r="Q109" s="148"/>
      <c r="R109" s="138"/>
      <c r="S109" s="150"/>
      <c r="T109" s="108"/>
      <c r="U109" s="53"/>
    </row>
    <row r="110" spans="1:21" ht="24">
      <c r="A110" s="128" t="s">
        <v>211</v>
      </c>
      <c r="B110" s="135"/>
      <c r="C110" s="122" t="s">
        <v>212</v>
      </c>
      <c r="D110" s="135"/>
      <c r="E110" s="135" t="s">
        <v>213</v>
      </c>
      <c r="F110" s="135"/>
      <c r="G110" s="135" t="s">
        <v>214</v>
      </c>
      <c r="H110" s="135"/>
      <c r="I110" s="138">
        <v>338768</v>
      </c>
      <c r="J110" s="135"/>
      <c r="K110" s="158">
        <v>41061</v>
      </c>
      <c r="L110" s="135"/>
      <c r="M110" s="138" t="s">
        <v>186</v>
      </c>
      <c r="N110" s="135"/>
      <c r="O110" s="162">
        <v>85.3</v>
      </c>
      <c r="P110" s="138"/>
      <c r="Q110" s="148"/>
      <c r="R110" s="138"/>
      <c r="S110" s="150"/>
      <c r="T110" s="108"/>
      <c r="U110" s="53"/>
    </row>
    <row r="111" spans="1:21" ht="12.75">
      <c r="A111" s="14"/>
      <c r="B111" s="3"/>
      <c r="C111" s="135"/>
      <c r="D111" s="135"/>
      <c r="E111" s="135"/>
      <c r="F111" s="135"/>
      <c r="G111" s="135"/>
      <c r="H111" s="135"/>
      <c r="I111" s="138"/>
      <c r="J111" s="135"/>
      <c r="K111" s="146"/>
      <c r="L111" s="135"/>
      <c r="M111" s="138" t="s">
        <v>73</v>
      </c>
      <c r="N111" s="135"/>
      <c r="O111" s="159">
        <v>991.55</v>
      </c>
      <c r="P111" s="138"/>
      <c r="Q111" s="148"/>
      <c r="R111" s="138"/>
      <c r="S111" s="150"/>
      <c r="T111" s="108"/>
      <c r="U111" s="53"/>
    </row>
    <row r="112" spans="12:21" ht="12.75">
      <c r="L112" s="135"/>
      <c r="M112" s="138"/>
      <c r="N112" s="135"/>
      <c r="O112" s="162">
        <f>SUM(O110:O111)</f>
        <v>1076.85</v>
      </c>
      <c r="P112" s="138"/>
      <c r="Q112" s="148">
        <v>378000</v>
      </c>
      <c r="R112" s="138"/>
      <c r="S112" s="150">
        <f>Q112/O112</f>
        <v>351.0238194734643</v>
      </c>
      <c r="T112" s="108"/>
      <c r="U112" s="53"/>
    </row>
    <row r="113" spans="12:21" ht="12.75">
      <c r="L113" s="135"/>
      <c r="M113" s="138"/>
      <c r="N113" s="135"/>
      <c r="O113" s="162"/>
      <c r="P113" s="138"/>
      <c r="Q113" s="148"/>
      <c r="R113" s="138"/>
      <c r="S113" s="150"/>
      <c r="T113" s="108"/>
      <c r="U113" s="53"/>
    </row>
    <row r="114" spans="1:21" ht="48">
      <c r="A114" s="128" t="s">
        <v>163</v>
      </c>
      <c r="B114" s="3"/>
      <c r="C114" s="122" t="s">
        <v>229</v>
      </c>
      <c r="D114" s="135"/>
      <c r="E114" s="135" t="s">
        <v>230</v>
      </c>
      <c r="F114" s="135"/>
      <c r="G114" s="135" t="s">
        <v>231</v>
      </c>
      <c r="H114" s="135"/>
      <c r="I114" s="138">
        <v>339000</v>
      </c>
      <c r="J114" s="135"/>
      <c r="K114" s="146">
        <v>41091</v>
      </c>
      <c r="L114" s="135"/>
      <c r="M114" s="138" t="s">
        <v>84</v>
      </c>
      <c r="N114" s="135"/>
      <c r="O114" s="162">
        <v>1445</v>
      </c>
      <c r="P114" s="138"/>
      <c r="Q114" s="148"/>
      <c r="R114" s="138"/>
      <c r="S114" s="150"/>
      <c r="T114" s="108"/>
      <c r="U114" s="53"/>
    </row>
    <row r="115" spans="1:21" ht="12.75">
      <c r="A115" s="128"/>
      <c r="B115" s="3"/>
      <c r="C115" s="122"/>
      <c r="D115" s="135"/>
      <c r="E115" s="135"/>
      <c r="F115" s="135"/>
      <c r="G115" s="135"/>
      <c r="H115" s="135"/>
      <c r="I115" s="138"/>
      <c r="J115" s="135"/>
      <c r="K115" s="146"/>
      <c r="L115" s="135"/>
      <c r="M115" s="138" t="s">
        <v>109</v>
      </c>
      <c r="N115" s="135"/>
      <c r="O115" s="162">
        <v>3441.5</v>
      </c>
      <c r="P115" s="138"/>
      <c r="Q115" s="148"/>
      <c r="R115" s="138"/>
      <c r="S115" s="150"/>
      <c r="T115" s="108"/>
      <c r="U115" s="53"/>
    </row>
    <row r="116" spans="1:21" ht="12.75">
      <c r="A116" s="128"/>
      <c r="B116" s="3"/>
      <c r="C116" s="122"/>
      <c r="D116" s="135"/>
      <c r="E116" s="135"/>
      <c r="F116" s="135"/>
      <c r="G116" s="135"/>
      <c r="H116" s="135"/>
      <c r="I116" s="138"/>
      <c r="J116" s="135"/>
      <c r="K116" s="146"/>
      <c r="L116" s="135"/>
      <c r="M116" s="138" t="s">
        <v>50</v>
      </c>
      <c r="N116" s="135"/>
      <c r="O116" s="164">
        <v>80.7</v>
      </c>
      <c r="P116" s="138"/>
      <c r="Q116" s="148"/>
      <c r="R116" s="138"/>
      <c r="S116" s="150"/>
      <c r="T116" s="108"/>
      <c r="U116" s="53"/>
    </row>
    <row r="117" spans="1:21" ht="12.75">
      <c r="A117" s="14"/>
      <c r="B117" s="3"/>
      <c r="C117" s="135"/>
      <c r="D117" s="135"/>
      <c r="E117" s="135"/>
      <c r="F117" s="135"/>
      <c r="G117" s="135"/>
      <c r="H117" s="135"/>
      <c r="I117" s="138"/>
      <c r="J117" s="135"/>
      <c r="K117" s="146"/>
      <c r="L117" s="135"/>
      <c r="M117" s="138"/>
      <c r="N117" s="135"/>
      <c r="O117" s="162">
        <f>SUM(O114:O116)</f>
        <v>4967.2</v>
      </c>
      <c r="P117" s="138"/>
      <c r="Q117" s="148">
        <v>6184100</v>
      </c>
      <c r="R117" s="138"/>
      <c r="S117" s="150">
        <f>Q117/O117</f>
        <v>1244.9871154775326</v>
      </c>
      <c r="T117" s="108"/>
      <c r="U117" s="53"/>
    </row>
    <row r="118" spans="1:21" ht="12.75">
      <c r="A118" s="14"/>
      <c r="B118" s="3"/>
      <c r="C118" s="135"/>
      <c r="D118" s="135"/>
      <c r="E118" s="135"/>
      <c r="F118" s="135"/>
      <c r="G118" s="135"/>
      <c r="H118" s="135"/>
      <c r="I118" s="138"/>
      <c r="J118" s="135"/>
      <c r="K118" s="146"/>
      <c r="L118" s="135"/>
      <c r="M118" s="138"/>
      <c r="N118" s="135"/>
      <c r="O118" s="162"/>
      <c r="P118" s="138"/>
      <c r="Q118" s="148"/>
      <c r="R118" s="138"/>
      <c r="S118" s="150"/>
      <c r="T118" s="108"/>
      <c r="U118" s="53"/>
    </row>
    <row r="119" spans="1:21" ht="24">
      <c r="A119" s="127">
        <v>257725100045</v>
      </c>
      <c r="B119" s="3"/>
      <c r="C119" s="122" t="s">
        <v>250</v>
      </c>
      <c r="D119" s="135"/>
      <c r="E119" s="135" t="s">
        <v>251</v>
      </c>
      <c r="F119" s="135"/>
      <c r="G119" s="135" t="s">
        <v>252</v>
      </c>
      <c r="H119" s="135"/>
      <c r="I119" s="138">
        <v>339190</v>
      </c>
      <c r="J119" s="135"/>
      <c r="K119" s="146">
        <v>41122</v>
      </c>
      <c r="L119" s="135"/>
      <c r="M119" s="138" t="s">
        <v>84</v>
      </c>
      <c r="N119" s="135"/>
      <c r="O119" s="162">
        <v>1828.2</v>
      </c>
      <c r="P119" s="138"/>
      <c r="Q119" s="148"/>
      <c r="R119" s="138"/>
      <c r="S119" s="150"/>
      <c r="T119" s="108"/>
      <c r="U119" s="53"/>
    </row>
    <row r="120" spans="1:21" ht="12.75">
      <c r="A120" s="14"/>
      <c r="B120" s="3"/>
      <c r="C120" s="135"/>
      <c r="D120" s="135"/>
      <c r="E120" s="135"/>
      <c r="F120" s="135"/>
      <c r="G120" s="135"/>
      <c r="H120" s="135"/>
      <c r="I120" s="138"/>
      <c r="J120" s="135"/>
      <c r="K120" s="146"/>
      <c r="L120" s="135"/>
      <c r="M120" s="138" t="s">
        <v>50</v>
      </c>
      <c r="N120" s="135"/>
      <c r="O120" s="164">
        <v>35</v>
      </c>
      <c r="P120" s="138"/>
      <c r="Q120" s="148"/>
      <c r="R120" s="138"/>
      <c r="S120" s="150"/>
      <c r="T120" s="108"/>
      <c r="U120" s="53"/>
    </row>
    <row r="121" spans="1:21" ht="12.75">
      <c r="A121" s="14"/>
      <c r="B121" s="3"/>
      <c r="C121" s="135"/>
      <c r="D121" s="135"/>
      <c r="E121" s="135"/>
      <c r="F121" s="135"/>
      <c r="G121" s="135"/>
      <c r="H121" s="135"/>
      <c r="I121" s="138"/>
      <c r="J121" s="135"/>
      <c r="K121" s="146"/>
      <c r="L121" s="135"/>
      <c r="M121" s="138"/>
      <c r="N121" s="135"/>
      <c r="O121" s="162">
        <f>SUM(O119:O120)</f>
        <v>1863.2</v>
      </c>
      <c r="P121" s="138"/>
      <c r="Q121" s="148">
        <v>2024000</v>
      </c>
      <c r="R121" s="138"/>
      <c r="S121" s="150">
        <f>Q121/O121</f>
        <v>1086.303134392443</v>
      </c>
      <c r="T121" s="108"/>
      <c r="U121" s="53"/>
    </row>
    <row r="122" spans="1:21" ht="12.75">
      <c r="A122" s="127"/>
      <c r="B122" s="135"/>
      <c r="C122" s="165"/>
      <c r="D122" s="135"/>
      <c r="E122" s="136"/>
      <c r="F122" s="135"/>
      <c r="G122" s="135"/>
      <c r="H122" s="135"/>
      <c r="I122" s="138"/>
      <c r="J122" s="135"/>
      <c r="K122" s="166"/>
      <c r="L122" s="135"/>
      <c r="M122" s="138"/>
      <c r="N122" s="135"/>
      <c r="O122" s="162"/>
      <c r="P122" s="138"/>
      <c r="Q122" s="148"/>
      <c r="R122" s="138"/>
      <c r="S122" s="149"/>
      <c r="T122" s="108"/>
      <c r="U122" s="53"/>
    </row>
    <row r="123" spans="1:21" ht="12.75">
      <c r="A123" s="127"/>
      <c r="B123" s="135"/>
      <c r="C123" s="165"/>
      <c r="D123" s="135"/>
      <c r="E123" s="136"/>
      <c r="F123" s="135"/>
      <c r="G123" s="135"/>
      <c r="H123" s="135"/>
      <c r="I123" s="138"/>
      <c r="J123" s="135"/>
      <c r="K123" s="166"/>
      <c r="L123" s="135"/>
      <c r="M123" s="138"/>
      <c r="N123" s="135"/>
      <c r="T123" s="108"/>
      <c r="U123" s="53"/>
    </row>
    <row r="124" spans="1:21" ht="12.75">
      <c r="A124" s="127"/>
      <c r="B124" s="135"/>
      <c r="C124" s="135"/>
      <c r="D124" s="135"/>
      <c r="E124" s="135"/>
      <c r="F124" s="135"/>
      <c r="G124" s="135"/>
      <c r="H124" s="135"/>
      <c r="I124" s="138"/>
      <c r="J124" s="135"/>
      <c r="K124" s="158"/>
      <c r="L124" s="135"/>
      <c r="M124" s="138"/>
      <c r="N124" s="135"/>
      <c r="O124" t="s">
        <v>352</v>
      </c>
      <c r="T124" s="108"/>
      <c r="U124" s="53"/>
    </row>
    <row r="125" spans="1:21" ht="12.75">
      <c r="A125" s="127"/>
      <c r="B125" s="135"/>
      <c r="C125" s="135"/>
      <c r="D125" s="135"/>
      <c r="E125" s="135"/>
      <c r="F125" s="135"/>
      <c r="G125" s="135"/>
      <c r="H125" s="135"/>
      <c r="I125" s="138"/>
      <c r="J125" s="135"/>
      <c r="K125" s="138"/>
      <c r="L125" s="135"/>
      <c r="M125" s="138"/>
      <c r="N125" s="135"/>
      <c r="O125" t="s">
        <v>7</v>
      </c>
      <c r="T125" s="108"/>
      <c r="U125" s="53"/>
    </row>
    <row r="126" spans="1:21" ht="12.75">
      <c r="A126" s="127"/>
      <c r="B126" s="135"/>
      <c r="C126" s="135"/>
      <c r="D126" s="135"/>
      <c r="E126" s="135"/>
      <c r="F126" s="135"/>
      <c r="G126" s="135"/>
      <c r="H126" s="135"/>
      <c r="I126" s="138"/>
      <c r="J126" s="135"/>
      <c r="K126" s="138"/>
      <c r="L126" s="135"/>
      <c r="M126" s="135"/>
      <c r="N126" s="135"/>
      <c r="O126" s="204">
        <f>SUM(O39,O43,O47,O51,O55,O59,O63,O67,O71,O75,O88,O92,O96,O100,O104,O108,O112,O117,O121)</f>
        <v>19653.55</v>
      </c>
      <c r="P126" s="125"/>
      <c r="Q126" s="141"/>
      <c r="R126" s="125"/>
      <c r="S126" s="149"/>
      <c r="T126" s="108"/>
      <c r="U126" s="53"/>
    </row>
    <row r="127" spans="16:21" ht="12.75">
      <c r="P127" s="138"/>
      <c r="Q127" s="148"/>
      <c r="R127" s="138"/>
      <c r="S127" s="149"/>
      <c r="T127" s="108"/>
      <c r="U127" s="53"/>
    </row>
    <row r="128" spans="1:21" ht="12.75">
      <c r="A128" s="1" t="s">
        <v>54</v>
      </c>
      <c r="C128" s="125"/>
      <c r="D128" s="125"/>
      <c r="E128" s="124" t="s">
        <v>41</v>
      </c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125" t="s">
        <v>52</v>
      </c>
      <c r="T128" s="108"/>
      <c r="U128" s="53"/>
    </row>
    <row r="129" spans="3:21" ht="12.75"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125"/>
      <c r="T129" s="108"/>
      <c r="U129" s="53"/>
    </row>
    <row r="130" spans="1:21" ht="13.5" thickBot="1">
      <c r="A130" s="17" t="s">
        <v>0</v>
      </c>
      <c r="B130" s="18"/>
      <c r="C130" s="126" t="s">
        <v>1</v>
      </c>
      <c r="D130" s="126"/>
      <c r="E130" s="126" t="s">
        <v>2</v>
      </c>
      <c r="F130" s="126"/>
      <c r="G130" s="126" t="s">
        <v>3</v>
      </c>
      <c r="H130" s="126"/>
      <c r="I130" s="126" t="s">
        <v>42</v>
      </c>
      <c r="J130" s="126"/>
      <c r="K130" s="126" t="s">
        <v>5</v>
      </c>
      <c r="L130" s="126"/>
      <c r="M130" s="126" t="s">
        <v>6</v>
      </c>
      <c r="N130" s="126"/>
      <c r="O130" s="126" t="s">
        <v>7</v>
      </c>
      <c r="P130" s="163"/>
      <c r="Q130" s="126" t="s">
        <v>8</v>
      </c>
      <c r="R130" s="130"/>
      <c r="S130" s="126" t="s">
        <v>9</v>
      </c>
      <c r="T130" s="108"/>
      <c r="U130" s="53"/>
    </row>
    <row r="131" spans="1:21" ht="24">
      <c r="A131" s="127">
        <v>257719100110</v>
      </c>
      <c r="B131" s="135"/>
      <c r="C131" s="135" t="s">
        <v>279</v>
      </c>
      <c r="D131" s="135"/>
      <c r="E131" s="122" t="s">
        <v>280</v>
      </c>
      <c r="F131" s="135"/>
      <c r="G131" s="122" t="s">
        <v>281</v>
      </c>
      <c r="H131" s="135"/>
      <c r="I131" s="138">
        <v>339626</v>
      </c>
      <c r="J131" s="135"/>
      <c r="K131" s="146">
        <v>41153</v>
      </c>
      <c r="L131" s="135"/>
      <c r="M131" s="138" t="s">
        <v>109</v>
      </c>
      <c r="N131" s="135"/>
      <c r="O131" s="152">
        <v>583</v>
      </c>
      <c r="P131" s="135"/>
      <c r="Q131" s="148"/>
      <c r="R131" s="135"/>
      <c r="S131" s="149"/>
      <c r="T131" s="108"/>
      <c r="U131" s="53"/>
    </row>
    <row r="132" spans="12:21" ht="12.75">
      <c r="L132" s="135"/>
      <c r="M132" s="138" t="s">
        <v>50</v>
      </c>
      <c r="N132" s="135"/>
      <c r="O132" s="147">
        <v>56</v>
      </c>
      <c r="P132" s="135"/>
      <c r="Q132" s="148"/>
      <c r="R132" s="135"/>
      <c r="S132" s="149"/>
      <c r="T132" s="108"/>
      <c r="U132" s="53"/>
    </row>
    <row r="133" spans="1:21" ht="12.75">
      <c r="A133" s="127"/>
      <c r="B133" s="135"/>
      <c r="C133" s="135"/>
      <c r="D133" s="135"/>
      <c r="E133" s="135"/>
      <c r="F133" s="135"/>
      <c r="G133" s="135"/>
      <c r="H133" s="135"/>
      <c r="I133" s="138"/>
      <c r="J133" s="135"/>
      <c r="K133" s="146"/>
      <c r="L133" s="135"/>
      <c r="M133" s="138"/>
      <c r="N133" s="135"/>
      <c r="O133" s="152">
        <f>SUM(O131:O132)</f>
        <v>639</v>
      </c>
      <c r="P133" s="135"/>
      <c r="Q133" s="148">
        <v>576100</v>
      </c>
      <c r="R133" s="135"/>
      <c r="S133" s="150">
        <f>Q133/O133</f>
        <v>901.5649452269171</v>
      </c>
      <c r="T133" s="108"/>
      <c r="U133" s="53"/>
    </row>
    <row r="134" spans="1:21" ht="12.75">
      <c r="A134" s="127"/>
      <c r="B134" s="135"/>
      <c r="C134" s="135"/>
      <c r="D134" s="135"/>
      <c r="E134" s="135"/>
      <c r="F134" s="135"/>
      <c r="G134" s="135"/>
      <c r="H134" s="135"/>
      <c r="I134" s="138"/>
      <c r="J134" s="135"/>
      <c r="K134" s="146"/>
      <c r="L134" s="135"/>
      <c r="M134" s="138"/>
      <c r="N134" s="135"/>
      <c r="O134" s="152"/>
      <c r="P134" s="135"/>
      <c r="Q134" s="148"/>
      <c r="R134" s="135"/>
      <c r="S134" s="149"/>
      <c r="T134" s="108"/>
      <c r="U134" s="53"/>
    </row>
    <row r="135" spans="1:21" ht="36">
      <c r="A135" s="128" t="s">
        <v>282</v>
      </c>
      <c r="B135" s="135"/>
      <c r="C135" s="122" t="s">
        <v>283</v>
      </c>
      <c r="D135" s="135"/>
      <c r="E135" s="135" t="s">
        <v>230</v>
      </c>
      <c r="F135" s="135"/>
      <c r="G135" s="135" t="s">
        <v>231</v>
      </c>
      <c r="H135" s="135"/>
      <c r="I135" s="138">
        <v>339658</v>
      </c>
      <c r="J135" s="135"/>
      <c r="K135" s="146">
        <v>41183</v>
      </c>
      <c r="L135" s="135"/>
      <c r="M135" s="138" t="s">
        <v>84</v>
      </c>
      <c r="N135" s="135"/>
      <c r="O135" s="152">
        <v>1721.2</v>
      </c>
      <c r="P135" s="135"/>
      <c r="Q135" s="148"/>
      <c r="R135" s="135"/>
      <c r="S135" s="149"/>
      <c r="T135" s="108"/>
      <c r="U135" s="53"/>
    </row>
    <row r="136" spans="1:21" ht="12.75">
      <c r="A136" s="127"/>
      <c r="B136" s="135"/>
      <c r="C136" s="135"/>
      <c r="D136" s="135"/>
      <c r="E136" s="135"/>
      <c r="F136" s="135"/>
      <c r="G136" s="135"/>
      <c r="H136" s="135"/>
      <c r="I136" s="138"/>
      <c r="J136" s="135"/>
      <c r="K136" s="146"/>
      <c r="L136" s="135"/>
      <c r="M136" s="138" t="s">
        <v>50</v>
      </c>
      <c r="N136" s="135"/>
      <c r="O136" s="147">
        <v>99.2</v>
      </c>
      <c r="P136" s="135"/>
      <c r="Q136" s="148"/>
      <c r="R136" s="135"/>
      <c r="S136" s="149"/>
      <c r="T136" s="108"/>
      <c r="U136" s="53"/>
    </row>
    <row r="137" spans="1:21" ht="12.75">
      <c r="A137" s="127"/>
      <c r="B137" s="135"/>
      <c r="C137" s="135"/>
      <c r="D137" s="135"/>
      <c r="E137" s="135"/>
      <c r="F137" s="135"/>
      <c r="G137" s="135"/>
      <c r="H137" s="135"/>
      <c r="I137" s="138"/>
      <c r="J137" s="135"/>
      <c r="K137" s="146"/>
      <c r="L137" s="135"/>
      <c r="M137" s="138"/>
      <c r="N137" s="135"/>
      <c r="O137" s="152">
        <f>SUM(O135:O136)</f>
        <v>1820.4</v>
      </c>
      <c r="P137" s="135"/>
      <c r="Q137" s="148">
        <v>1460600</v>
      </c>
      <c r="R137" s="135"/>
      <c r="S137" s="150">
        <f>Q137/O137</f>
        <v>802.3511316194242</v>
      </c>
      <c r="T137" s="108"/>
      <c r="U137" s="53"/>
    </row>
    <row r="138" spans="1:21" ht="12.75">
      <c r="A138" s="127"/>
      <c r="B138" s="135"/>
      <c r="C138" s="135"/>
      <c r="D138" s="135"/>
      <c r="E138" s="135"/>
      <c r="F138" s="135"/>
      <c r="G138" s="135"/>
      <c r="H138" s="135"/>
      <c r="I138" s="138"/>
      <c r="J138" s="135"/>
      <c r="K138" s="146"/>
      <c r="L138" s="135"/>
      <c r="M138" s="138"/>
      <c r="N138" s="135"/>
      <c r="O138" s="152"/>
      <c r="P138" s="135"/>
      <c r="Q138" s="148"/>
      <c r="R138" s="135"/>
      <c r="S138" s="149"/>
      <c r="T138" s="108"/>
      <c r="U138" s="53"/>
    </row>
    <row r="139" spans="1:21" ht="24">
      <c r="A139" s="127">
        <v>257725100045</v>
      </c>
      <c r="B139" s="135"/>
      <c r="C139" s="122" t="s">
        <v>284</v>
      </c>
      <c r="D139" s="135"/>
      <c r="E139" s="135" t="s">
        <v>230</v>
      </c>
      <c r="F139" s="135"/>
      <c r="G139" s="135" t="s">
        <v>231</v>
      </c>
      <c r="H139" s="135"/>
      <c r="I139" s="138">
        <v>339660</v>
      </c>
      <c r="J139" s="135"/>
      <c r="K139" s="146">
        <v>41183</v>
      </c>
      <c r="L139" s="135"/>
      <c r="M139" s="138" t="s">
        <v>84</v>
      </c>
      <c r="N139" s="135"/>
      <c r="O139" s="152">
        <v>1828.2</v>
      </c>
      <c r="P139" s="135"/>
      <c r="Q139" s="148"/>
      <c r="R139" s="135"/>
      <c r="S139" s="149"/>
      <c r="T139" s="108"/>
      <c r="U139" s="53"/>
    </row>
    <row r="140" spans="1:21" ht="12.75">
      <c r="A140" s="127"/>
      <c r="B140" s="135"/>
      <c r="C140" s="135"/>
      <c r="D140" s="135"/>
      <c r="E140" s="135"/>
      <c r="F140" s="135"/>
      <c r="G140" s="135"/>
      <c r="H140" s="135"/>
      <c r="I140" s="167"/>
      <c r="J140" s="135"/>
      <c r="K140" s="168"/>
      <c r="L140" s="135"/>
      <c r="M140" s="138" t="s">
        <v>50</v>
      </c>
      <c r="N140" s="135"/>
      <c r="O140" s="147">
        <v>35</v>
      </c>
      <c r="P140" s="135"/>
      <c r="Q140" s="148"/>
      <c r="R140" s="135"/>
      <c r="S140" s="149"/>
      <c r="T140" s="108"/>
      <c r="U140" s="53"/>
    </row>
    <row r="141" spans="1:21" ht="12.75">
      <c r="A141" s="127"/>
      <c r="B141" s="135"/>
      <c r="C141" s="135"/>
      <c r="D141" s="135"/>
      <c r="E141" s="135"/>
      <c r="F141" s="135"/>
      <c r="G141" s="135"/>
      <c r="H141" s="135"/>
      <c r="I141" s="138"/>
      <c r="J141" s="135"/>
      <c r="K141" s="146"/>
      <c r="L141" s="135"/>
      <c r="M141" s="138"/>
      <c r="N141" s="135"/>
      <c r="O141" s="152">
        <v>1863.2</v>
      </c>
      <c r="P141" s="135"/>
      <c r="Q141" s="148">
        <v>2056200</v>
      </c>
      <c r="R141" s="135"/>
      <c r="S141" s="150">
        <f>Q141/O141</f>
        <v>1103.5852297123229</v>
      </c>
      <c r="T141" s="108"/>
      <c r="U141" s="53"/>
    </row>
    <row r="142" spans="1:21" ht="12.75">
      <c r="A142" s="127"/>
      <c r="B142" s="135"/>
      <c r="C142" s="135"/>
      <c r="D142" s="135"/>
      <c r="E142" s="135"/>
      <c r="F142" s="135"/>
      <c r="G142" s="135"/>
      <c r="H142" s="135"/>
      <c r="I142" s="138"/>
      <c r="J142" s="135"/>
      <c r="K142" s="146"/>
      <c r="L142" s="135"/>
      <c r="M142" s="138"/>
      <c r="N142" s="135"/>
      <c r="O142" s="152"/>
      <c r="P142" s="135"/>
      <c r="Q142" s="148"/>
      <c r="R142" s="135"/>
      <c r="S142" s="149"/>
      <c r="T142" s="108"/>
      <c r="U142" s="53"/>
    </row>
    <row r="143" spans="1:21" ht="12.75">
      <c r="A143" s="127">
        <v>226126100030</v>
      </c>
      <c r="B143" s="135"/>
      <c r="C143" s="135" t="s">
        <v>295</v>
      </c>
      <c r="D143" s="135"/>
      <c r="E143" s="135" t="s">
        <v>296</v>
      </c>
      <c r="F143" s="135"/>
      <c r="G143" s="135" t="s">
        <v>297</v>
      </c>
      <c r="H143" s="135"/>
      <c r="I143" s="138">
        <v>339738</v>
      </c>
      <c r="J143" s="135"/>
      <c r="K143" s="146">
        <v>41183</v>
      </c>
      <c r="L143" s="135"/>
      <c r="M143" s="138" t="s">
        <v>69</v>
      </c>
      <c r="N143" s="135"/>
      <c r="O143" s="152">
        <v>737.8</v>
      </c>
      <c r="P143" s="135"/>
      <c r="Q143" s="148"/>
      <c r="R143" s="135"/>
      <c r="S143" s="149"/>
      <c r="T143" s="108"/>
      <c r="U143" s="53"/>
    </row>
    <row r="144" spans="1:21" ht="12.75">
      <c r="A144" s="127"/>
      <c r="B144" s="135"/>
      <c r="C144" s="135"/>
      <c r="D144" s="135"/>
      <c r="E144" s="135"/>
      <c r="F144" s="135"/>
      <c r="G144" s="135"/>
      <c r="H144" s="135"/>
      <c r="I144" s="138"/>
      <c r="J144" s="135"/>
      <c r="K144" s="146"/>
      <c r="L144" s="135"/>
      <c r="M144" s="138" t="s">
        <v>85</v>
      </c>
      <c r="N144" s="135"/>
      <c r="O144" s="147">
        <v>62.2</v>
      </c>
      <c r="P144" s="135"/>
      <c r="Q144" s="148"/>
      <c r="R144" s="135"/>
      <c r="S144" s="149"/>
      <c r="T144" s="108"/>
      <c r="U144" s="53"/>
    </row>
    <row r="145" spans="1:21" ht="12.75">
      <c r="A145" s="127"/>
      <c r="B145" s="135"/>
      <c r="C145" s="135"/>
      <c r="D145" s="135"/>
      <c r="E145" s="135"/>
      <c r="F145" s="135"/>
      <c r="G145" s="135"/>
      <c r="H145" s="135"/>
      <c r="I145" s="138"/>
      <c r="J145" s="135"/>
      <c r="K145" s="146"/>
      <c r="L145" s="135"/>
      <c r="M145" s="138"/>
      <c r="N145" s="135"/>
      <c r="O145" s="152">
        <f>SUM(O143:O144)</f>
        <v>800</v>
      </c>
      <c r="P145" s="135"/>
      <c r="Q145" s="148">
        <v>600800</v>
      </c>
      <c r="R145" s="135"/>
      <c r="S145" s="150">
        <f>Q145/O145</f>
        <v>751</v>
      </c>
      <c r="T145" s="108"/>
      <c r="U145" s="53"/>
    </row>
    <row r="146" spans="1:21" ht="12.75">
      <c r="A146" s="128"/>
      <c r="B146" s="135"/>
      <c r="C146" s="122"/>
      <c r="D146" s="135"/>
      <c r="E146" s="135"/>
      <c r="F146" s="135"/>
      <c r="G146" s="135"/>
      <c r="H146" s="135"/>
      <c r="I146" s="138"/>
      <c r="J146" s="135"/>
      <c r="K146" s="146"/>
      <c r="L146" s="135"/>
      <c r="M146" s="138"/>
      <c r="N146" s="135"/>
      <c r="O146" s="152"/>
      <c r="P146" s="135"/>
      <c r="Q146" s="148"/>
      <c r="R146" s="135"/>
      <c r="S146" s="149"/>
      <c r="T146" s="108"/>
      <c r="U146" s="53"/>
    </row>
    <row r="147" spans="1:21" ht="12.75">
      <c r="A147" s="127">
        <v>225921100087</v>
      </c>
      <c r="B147" s="135"/>
      <c r="C147" s="135" t="s">
        <v>298</v>
      </c>
      <c r="D147" s="135"/>
      <c r="E147" s="135" t="s">
        <v>299</v>
      </c>
      <c r="F147" s="135"/>
      <c r="G147" s="135" t="s">
        <v>300</v>
      </c>
      <c r="H147" s="135"/>
      <c r="I147" s="138">
        <v>339842</v>
      </c>
      <c r="J147" s="135"/>
      <c r="K147" s="146">
        <v>41183</v>
      </c>
      <c r="L147" s="135"/>
      <c r="M147" s="138" t="s">
        <v>69</v>
      </c>
      <c r="N147" s="135"/>
      <c r="O147" s="152">
        <v>620</v>
      </c>
      <c r="P147" s="135"/>
      <c r="Q147" s="148"/>
      <c r="R147" s="135"/>
      <c r="S147" s="149"/>
      <c r="T147" s="108"/>
      <c r="U147" s="53"/>
    </row>
    <row r="148" spans="1:21" ht="12.75">
      <c r="A148" s="127"/>
      <c r="B148" s="135"/>
      <c r="C148" s="135"/>
      <c r="D148" s="135"/>
      <c r="E148" s="135"/>
      <c r="F148" s="135"/>
      <c r="G148" s="135"/>
      <c r="H148" s="135"/>
      <c r="I148" s="138"/>
      <c r="J148" s="135"/>
      <c r="K148" s="146"/>
      <c r="L148" s="135"/>
      <c r="M148" s="138" t="s">
        <v>85</v>
      </c>
      <c r="N148" s="135"/>
      <c r="O148" s="147">
        <v>340</v>
      </c>
      <c r="P148" s="135"/>
      <c r="Q148" s="148"/>
      <c r="R148" s="135"/>
      <c r="S148" s="149"/>
      <c r="T148" s="108"/>
      <c r="U148" s="53"/>
    </row>
    <row r="149" spans="1:21" ht="12.75">
      <c r="A149" s="127"/>
      <c r="B149" s="135"/>
      <c r="C149" s="135"/>
      <c r="D149" s="135"/>
      <c r="E149" s="135"/>
      <c r="F149" s="135"/>
      <c r="G149" s="135"/>
      <c r="H149" s="135"/>
      <c r="I149" s="138"/>
      <c r="J149" s="135"/>
      <c r="K149" s="146"/>
      <c r="L149" s="135"/>
      <c r="M149" s="138"/>
      <c r="N149" s="135"/>
      <c r="O149" s="152">
        <f>SUM(O147:O148)</f>
        <v>960</v>
      </c>
      <c r="P149" s="135"/>
      <c r="Q149" s="148">
        <v>550000</v>
      </c>
      <c r="R149" s="135"/>
      <c r="S149" s="150">
        <f>Q149/O149</f>
        <v>572.9166666666666</v>
      </c>
      <c r="T149" s="108"/>
      <c r="U149" s="53"/>
    </row>
    <row r="150" spans="1:21" ht="12.75">
      <c r="A150" s="127"/>
      <c r="B150" s="135"/>
      <c r="C150" s="135"/>
      <c r="D150" s="135"/>
      <c r="E150" s="135"/>
      <c r="F150" s="135"/>
      <c r="G150" s="135"/>
      <c r="H150" s="135"/>
      <c r="I150" s="138"/>
      <c r="J150" s="135"/>
      <c r="K150" s="146"/>
      <c r="L150" s="135"/>
      <c r="M150" s="138"/>
      <c r="N150" s="135"/>
      <c r="O150" s="152"/>
      <c r="P150" s="135"/>
      <c r="Q150" s="148"/>
      <c r="R150" s="135"/>
      <c r="S150" s="150"/>
      <c r="T150" s="108"/>
      <c r="U150" s="53"/>
    </row>
    <row r="151" spans="1:21" ht="24">
      <c r="A151" s="127">
        <v>257707300014</v>
      </c>
      <c r="B151" s="135"/>
      <c r="C151" s="135" t="s">
        <v>317</v>
      </c>
      <c r="D151" s="135"/>
      <c r="E151" s="122" t="s">
        <v>318</v>
      </c>
      <c r="F151" s="135"/>
      <c r="G151" s="135" t="s">
        <v>319</v>
      </c>
      <c r="H151" s="135"/>
      <c r="I151" s="138">
        <v>340054</v>
      </c>
      <c r="J151" s="135"/>
      <c r="K151" s="146">
        <v>41214</v>
      </c>
      <c r="L151" s="135"/>
      <c r="M151" s="138" t="s">
        <v>69</v>
      </c>
      <c r="N151" s="135"/>
      <c r="O151" s="152">
        <v>305.2</v>
      </c>
      <c r="P151" s="135"/>
      <c r="Q151" s="148"/>
      <c r="R151" s="135"/>
      <c r="S151" s="150"/>
      <c r="T151" s="108"/>
      <c r="U151" s="53"/>
    </row>
    <row r="152" spans="1:21" ht="12.75">
      <c r="A152" s="127"/>
      <c r="B152" s="135"/>
      <c r="C152" s="135"/>
      <c r="D152" s="135"/>
      <c r="E152" s="135"/>
      <c r="F152" s="135"/>
      <c r="G152" s="135"/>
      <c r="H152" s="135"/>
      <c r="I152" s="138"/>
      <c r="J152" s="135"/>
      <c r="K152" s="146"/>
      <c r="L152" s="135"/>
      <c r="M152" s="138" t="s">
        <v>50</v>
      </c>
      <c r="N152" s="135"/>
      <c r="O152" s="147">
        <v>5.8</v>
      </c>
      <c r="P152" s="135"/>
      <c r="T152" s="108"/>
      <c r="U152" s="53"/>
    </row>
    <row r="153" spans="1:21" ht="12.75">
      <c r="A153" s="127"/>
      <c r="B153" s="135"/>
      <c r="C153" s="135"/>
      <c r="D153" s="135"/>
      <c r="E153" s="135"/>
      <c r="F153" s="135"/>
      <c r="G153" s="135"/>
      <c r="H153" s="135"/>
      <c r="I153" s="138"/>
      <c r="J153" s="135"/>
      <c r="K153" s="146"/>
      <c r="L153" s="135"/>
      <c r="M153" s="138"/>
      <c r="N153" s="135"/>
      <c r="O153" s="152">
        <f>SUM(O151:O152)</f>
        <v>311</v>
      </c>
      <c r="P153" s="135"/>
      <c r="Q153" s="148">
        <v>356500</v>
      </c>
      <c r="R153" s="135"/>
      <c r="S153" s="150">
        <f>Q153/O153</f>
        <v>1146.3022508038584</v>
      </c>
      <c r="T153" s="108"/>
      <c r="U153" s="53"/>
    </row>
    <row r="154" spans="1:21" ht="12.75">
      <c r="A154" s="127"/>
      <c r="B154" s="135"/>
      <c r="C154" s="135"/>
      <c r="D154" s="135"/>
      <c r="E154" s="135"/>
      <c r="F154" s="135"/>
      <c r="G154" s="135"/>
      <c r="H154" s="135"/>
      <c r="I154" s="138"/>
      <c r="J154" s="135"/>
      <c r="K154" s="146"/>
      <c r="L154" s="135"/>
      <c r="M154" s="138"/>
      <c r="N154" s="135"/>
      <c r="O154" s="152"/>
      <c r="P154" s="135"/>
      <c r="Q154" s="148"/>
      <c r="R154" s="135"/>
      <c r="S154" s="150"/>
      <c r="T154" s="108"/>
      <c r="U154" s="53"/>
    </row>
    <row r="155" spans="1:21" ht="24">
      <c r="A155" s="127">
        <v>253506300015</v>
      </c>
      <c r="B155" s="135"/>
      <c r="C155" s="135" t="s">
        <v>320</v>
      </c>
      <c r="D155" s="135"/>
      <c r="E155" s="122" t="s">
        <v>318</v>
      </c>
      <c r="F155" s="135"/>
      <c r="G155" s="135" t="s">
        <v>321</v>
      </c>
      <c r="H155" s="135"/>
      <c r="I155" s="138">
        <v>340055</v>
      </c>
      <c r="J155" s="135"/>
      <c r="K155" s="146">
        <v>41214</v>
      </c>
      <c r="L155" s="135"/>
      <c r="M155" s="138" t="s">
        <v>84</v>
      </c>
      <c r="N155" s="135"/>
      <c r="O155" s="152">
        <v>150</v>
      </c>
      <c r="P155" s="135"/>
      <c r="Q155" s="148"/>
      <c r="R155" s="135"/>
      <c r="S155" s="150"/>
      <c r="T155" s="108"/>
      <c r="U155" s="53"/>
    </row>
    <row r="156" spans="1:21" ht="12.75">
      <c r="A156" s="127"/>
      <c r="B156" s="135"/>
      <c r="C156" s="135"/>
      <c r="D156" s="135"/>
      <c r="E156" s="135"/>
      <c r="F156" s="135"/>
      <c r="G156" s="135"/>
      <c r="H156" s="135"/>
      <c r="I156" s="138"/>
      <c r="J156" s="135"/>
      <c r="K156" s="146"/>
      <c r="L156" s="135"/>
      <c r="M156" s="138" t="s">
        <v>85</v>
      </c>
      <c r="N156" s="135"/>
      <c r="O156" s="147">
        <v>9</v>
      </c>
      <c r="P156" s="135"/>
      <c r="Q156" s="148"/>
      <c r="R156" s="135"/>
      <c r="S156" s="150"/>
      <c r="T156" s="108"/>
      <c r="U156" s="53"/>
    </row>
    <row r="157" spans="1:21" ht="12.75">
      <c r="A157" s="127"/>
      <c r="B157" s="135"/>
      <c r="C157" s="135"/>
      <c r="D157" s="135"/>
      <c r="E157" s="135"/>
      <c r="F157" s="135"/>
      <c r="G157" s="135"/>
      <c r="H157" s="135"/>
      <c r="I157" s="138"/>
      <c r="J157" s="135"/>
      <c r="K157" s="146"/>
      <c r="L157" s="135"/>
      <c r="M157" s="138"/>
      <c r="N157" s="135"/>
      <c r="O157" s="152">
        <f>SUM(O155:O156)</f>
        <v>159</v>
      </c>
      <c r="P157" s="135"/>
      <c r="Q157" s="148">
        <v>104500</v>
      </c>
      <c r="R157" s="135"/>
      <c r="S157" s="150">
        <f>Q157/O157</f>
        <v>657.2327044025158</v>
      </c>
      <c r="T157" s="108"/>
      <c r="U157" s="53"/>
    </row>
    <row r="158" spans="1:21" ht="12.75">
      <c r="A158" s="127"/>
      <c r="B158" s="135"/>
      <c r="C158" s="135"/>
      <c r="D158" s="135"/>
      <c r="E158" s="135"/>
      <c r="F158" s="135"/>
      <c r="G158" s="135"/>
      <c r="H158" s="135"/>
      <c r="I158" s="138"/>
      <c r="J158" s="135"/>
      <c r="K158" s="146"/>
      <c r="L158" s="135"/>
      <c r="M158" s="138"/>
      <c r="N158" s="135"/>
      <c r="O158" s="152"/>
      <c r="P158" s="135"/>
      <c r="Q158" s="148"/>
      <c r="R158" s="135"/>
      <c r="S158" s="150"/>
      <c r="T158" s="108"/>
      <c r="U158" s="53"/>
    </row>
    <row r="159" spans="1:21" ht="24">
      <c r="A159" s="128" t="s">
        <v>329</v>
      </c>
      <c r="B159" s="135"/>
      <c r="C159" s="135" t="s">
        <v>330</v>
      </c>
      <c r="D159" s="135"/>
      <c r="E159" s="122" t="s">
        <v>331</v>
      </c>
      <c r="F159" s="135"/>
      <c r="G159" s="135" t="s">
        <v>332</v>
      </c>
      <c r="H159" s="135"/>
      <c r="I159" s="138">
        <v>340224</v>
      </c>
      <c r="J159" s="135"/>
      <c r="K159" s="146">
        <v>41244</v>
      </c>
      <c r="L159" s="135"/>
      <c r="M159" s="138" t="s">
        <v>186</v>
      </c>
      <c r="N159" s="135"/>
      <c r="O159" s="152">
        <v>315</v>
      </c>
      <c r="P159" s="135"/>
      <c r="Q159" s="148"/>
      <c r="R159" s="135"/>
      <c r="S159" s="150"/>
      <c r="T159" s="108"/>
      <c r="U159" s="53"/>
    </row>
    <row r="160" spans="1:21" ht="12.75">
      <c r="A160" s="127"/>
      <c r="B160" s="135"/>
      <c r="C160" s="135"/>
      <c r="D160" s="135"/>
      <c r="E160" s="135"/>
      <c r="F160" s="135"/>
      <c r="G160" s="135"/>
      <c r="H160" s="135"/>
      <c r="I160" s="138"/>
      <c r="J160" s="135"/>
      <c r="K160" s="146"/>
      <c r="L160" s="135"/>
      <c r="M160" s="138" t="s">
        <v>65</v>
      </c>
      <c r="N160" s="135"/>
      <c r="O160" s="147">
        <v>647</v>
      </c>
      <c r="P160" s="135"/>
      <c r="Q160" s="148"/>
      <c r="R160" s="135"/>
      <c r="S160" s="150"/>
      <c r="T160" s="108"/>
      <c r="U160" s="53"/>
    </row>
    <row r="161" spans="1:21" ht="12.75">
      <c r="A161" s="127"/>
      <c r="B161" s="135"/>
      <c r="C161" s="135"/>
      <c r="D161" s="135"/>
      <c r="E161" s="135"/>
      <c r="F161" s="135"/>
      <c r="G161" s="135"/>
      <c r="H161" s="135"/>
      <c r="I161" s="138"/>
      <c r="J161" s="135"/>
      <c r="K161" s="146"/>
      <c r="L161" s="135"/>
      <c r="M161" s="138"/>
      <c r="N161" s="135"/>
      <c r="O161" s="152">
        <f>SUM(O159:O160)</f>
        <v>962</v>
      </c>
      <c r="P161" s="135"/>
      <c r="Q161" s="148">
        <v>224000</v>
      </c>
      <c r="R161" s="135"/>
      <c r="S161" s="150">
        <f>Q161/O161</f>
        <v>232.84823284823284</v>
      </c>
      <c r="T161" s="108"/>
      <c r="U161" s="53"/>
    </row>
    <row r="162" spans="1:21" ht="12.75">
      <c r="A162" s="127"/>
      <c r="B162" s="135"/>
      <c r="C162" s="135"/>
      <c r="D162" s="135"/>
      <c r="E162" s="135"/>
      <c r="F162" s="135"/>
      <c r="G162" s="135"/>
      <c r="H162" s="135"/>
      <c r="I162" s="138"/>
      <c r="J162" s="135"/>
      <c r="K162" s="146"/>
      <c r="L162" s="135"/>
      <c r="M162" s="138"/>
      <c r="N162" s="135"/>
      <c r="O162" s="152"/>
      <c r="P162" s="135"/>
      <c r="Q162" s="148"/>
      <c r="R162" s="135"/>
      <c r="S162" s="150"/>
      <c r="T162" s="108"/>
      <c r="U162" s="53"/>
    </row>
    <row r="163" spans="1:21" ht="24">
      <c r="A163" s="127">
        <v>257707300014</v>
      </c>
      <c r="B163" s="135"/>
      <c r="C163" s="135" t="s">
        <v>317</v>
      </c>
      <c r="D163" s="135"/>
      <c r="E163" s="122" t="s">
        <v>319</v>
      </c>
      <c r="F163" s="135"/>
      <c r="G163" s="135" t="s">
        <v>333</v>
      </c>
      <c r="H163" s="135"/>
      <c r="I163" s="138">
        <v>340239</v>
      </c>
      <c r="J163" s="135"/>
      <c r="K163" s="146">
        <v>41244</v>
      </c>
      <c r="L163" s="135"/>
      <c r="M163" s="138" t="s">
        <v>69</v>
      </c>
      <c r="N163" s="135"/>
      <c r="O163" s="152">
        <v>305.2</v>
      </c>
      <c r="P163" s="135"/>
      <c r="Q163" s="148"/>
      <c r="R163" s="135"/>
      <c r="S163" s="150"/>
      <c r="T163" s="108"/>
      <c r="U163" s="53"/>
    </row>
    <row r="164" spans="1:21" ht="12.75">
      <c r="A164" s="127"/>
      <c r="B164" s="135"/>
      <c r="C164" s="135"/>
      <c r="D164" s="135"/>
      <c r="E164" s="135"/>
      <c r="F164" s="135"/>
      <c r="G164" s="135"/>
      <c r="H164" s="135"/>
      <c r="I164" s="138"/>
      <c r="J164" s="135"/>
      <c r="K164" s="146"/>
      <c r="L164" s="135"/>
      <c r="M164" s="138" t="s">
        <v>50</v>
      </c>
      <c r="N164" s="135"/>
      <c r="O164" s="147">
        <v>5.8</v>
      </c>
      <c r="P164" s="135"/>
      <c r="T164" s="108"/>
      <c r="U164" s="53"/>
    </row>
    <row r="165" spans="1:21" ht="12.75">
      <c r="A165" s="127"/>
      <c r="B165" s="135"/>
      <c r="C165" s="135"/>
      <c r="D165" s="135"/>
      <c r="E165" s="135"/>
      <c r="F165" s="135"/>
      <c r="G165" s="135"/>
      <c r="H165" s="135"/>
      <c r="I165" s="138"/>
      <c r="J165" s="135"/>
      <c r="K165" s="146"/>
      <c r="L165" s="135"/>
      <c r="M165" s="138"/>
      <c r="N165" s="135"/>
      <c r="O165" s="152">
        <f>SUM(O163:O164)</f>
        <v>311</v>
      </c>
      <c r="P165" s="135"/>
      <c r="Q165" s="148">
        <v>356500</v>
      </c>
      <c r="R165" s="135"/>
      <c r="S165" s="150">
        <f>Q165/O165</f>
        <v>1146.3022508038584</v>
      </c>
      <c r="T165" s="108"/>
      <c r="U165" s="53"/>
    </row>
    <row r="166" spans="1:21" ht="12.75">
      <c r="A166" s="127"/>
      <c r="B166" s="135"/>
      <c r="C166" s="135"/>
      <c r="D166" s="135"/>
      <c r="E166" s="135"/>
      <c r="F166" s="135"/>
      <c r="G166" s="135"/>
      <c r="H166" s="135"/>
      <c r="I166" s="138"/>
      <c r="J166" s="135"/>
      <c r="K166" s="146"/>
      <c r="L166" s="135"/>
      <c r="M166" s="138"/>
      <c r="N166" s="135"/>
      <c r="O166" s="152"/>
      <c r="P166" s="135"/>
      <c r="Q166" s="148"/>
      <c r="R166" s="135"/>
      <c r="S166" s="150"/>
      <c r="T166" s="108"/>
      <c r="U166" s="53"/>
    </row>
    <row r="167" spans="1:21" ht="12.75">
      <c r="A167" s="127"/>
      <c r="B167" s="135"/>
      <c r="C167" s="135"/>
      <c r="D167" s="135"/>
      <c r="E167" s="135"/>
      <c r="F167" s="135"/>
      <c r="G167" s="135"/>
      <c r="H167" s="135"/>
      <c r="I167" s="138"/>
      <c r="J167" s="135"/>
      <c r="K167" s="146"/>
      <c r="L167" s="135"/>
      <c r="M167" s="138"/>
      <c r="N167" s="135"/>
      <c r="O167" s="152"/>
      <c r="P167" s="135"/>
      <c r="Q167" s="148"/>
      <c r="R167" s="135"/>
      <c r="S167" s="150"/>
      <c r="T167" s="108"/>
      <c r="U167" s="53"/>
    </row>
    <row r="168" spans="1:21" ht="12.75">
      <c r="A168" s="1" t="s">
        <v>54</v>
      </c>
      <c r="C168" s="125"/>
      <c r="D168" s="125"/>
      <c r="E168" s="124" t="s">
        <v>41</v>
      </c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125" t="s">
        <v>351</v>
      </c>
      <c r="T168" s="108"/>
      <c r="U168" s="53"/>
    </row>
    <row r="169" spans="3:21" ht="12.75"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125"/>
      <c r="T169" s="108"/>
      <c r="U169" s="53"/>
    </row>
    <row r="170" spans="1:21" ht="13.5" thickBot="1">
      <c r="A170" s="17" t="s">
        <v>0</v>
      </c>
      <c r="B170" s="18"/>
      <c r="C170" s="126" t="s">
        <v>1</v>
      </c>
      <c r="D170" s="126"/>
      <c r="E170" s="126" t="s">
        <v>2</v>
      </c>
      <c r="F170" s="126"/>
      <c r="G170" s="126" t="s">
        <v>3</v>
      </c>
      <c r="H170" s="126"/>
      <c r="I170" s="126" t="s">
        <v>42</v>
      </c>
      <c r="J170" s="126"/>
      <c r="K170" s="126" t="s">
        <v>5</v>
      </c>
      <c r="L170" s="126"/>
      <c r="M170" s="126" t="s">
        <v>6</v>
      </c>
      <c r="N170" s="126"/>
      <c r="O170" s="126" t="s">
        <v>7</v>
      </c>
      <c r="P170" s="163"/>
      <c r="Q170" s="126" t="s">
        <v>8</v>
      </c>
      <c r="R170" s="130"/>
      <c r="S170" s="126" t="s">
        <v>9</v>
      </c>
      <c r="T170" s="108"/>
      <c r="U170" s="53"/>
    </row>
    <row r="171" spans="1:21" ht="24">
      <c r="A171" s="127">
        <v>279319100095</v>
      </c>
      <c r="B171" s="135"/>
      <c r="C171" s="135" t="s">
        <v>359</v>
      </c>
      <c r="D171" s="135"/>
      <c r="E171" s="122" t="s">
        <v>360</v>
      </c>
      <c r="F171" s="135"/>
      <c r="G171" s="135" t="s">
        <v>361</v>
      </c>
      <c r="H171" s="135"/>
      <c r="I171" s="167" t="s">
        <v>362</v>
      </c>
      <c r="J171" s="135"/>
      <c r="K171" s="146">
        <v>41244</v>
      </c>
      <c r="L171" s="135"/>
      <c r="M171" s="138" t="s">
        <v>84</v>
      </c>
      <c r="N171" s="135"/>
      <c r="O171" s="152">
        <v>312.6</v>
      </c>
      <c r="P171" s="135"/>
      <c r="Q171" s="148"/>
      <c r="R171" s="135"/>
      <c r="S171" s="150"/>
      <c r="T171" s="108"/>
      <c r="U171" s="53"/>
    </row>
    <row r="172" spans="1:21" ht="12.75">
      <c r="A172" s="127"/>
      <c r="B172" s="135"/>
      <c r="C172" s="135"/>
      <c r="D172" s="135"/>
      <c r="E172" s="135"/>
      <c r="F172" s="135"/>
      <c r="G172" s="135"/>
      <c r="H172" s="135"/>
      <c r="I172" s="138"/>
      <c r="J172" s="135"/>
      <c r="K172" s="146"/>
      <c r="L172" s="135"/>
      <c r="M172" s="138" t="s">
        <v>50</v>
      </c>
      <c r="N172" s="135"/>
      <c r="O172" s="147">
        <v>9.4</v>
      </c>
      <c r="P172" s="135"/>
      <c r="Q172" s="148"/>
      <c r="R172" s="135"/>
      <c r="S172" s="150"/>
      <c r="T172" s="108"/>
      <c r="U172" s="53"/>
    </row>
    <row r="173" spans="1:21" ht="12.75">
      <c r="A173" s="127"/>
      <c r="B173" s="135"/>
      <c r="C173" s="135"/>
      <c r="D173" s="135"/>
      <c r="E173" s="135"/>
      <c r="F173" s="135"/>
      <c r="G173" s="135"/>
      <c r="H173" s="135"/>
      <c r="I173" s="138"/>
      <c r="J173" s="135"/>
      <c r="K173" s="146"/>
      <c r="L173" s="135"/>
      <c r="M173" s="138"/>
      <c r="N173" s="135"/>
      <c r="O173" s="152">
        <f>SUM(O171:O172)</f>
        <v>322</v>
      </c>
      <c r="P173" s="135"/>
      <c r="Q173" s="148">
        <v>198400</v>
      </c>
      <c r="R173" s="135"/>
      <c r="S173" s="150">
        <f>Q173/O173</f>
        <v>616.1490683229814</v>
      </c>
      <c r="T173" s="108"/>
      <c r="U173" s="53"/>
    </row>
    <row r="174" spans="1:21" ht="12.75">
      <c r="A174" s="127"/>
      <c r="B174" s="135"/>
      <c r="C174" s="135"/>
      <c r="D174" s="135"/>
      <c r="E174" s="135"/>
      <c r="F174" s="135"/>
      <c r="G174" s="135"/>
      <c r="H174" s="135"/>
      <c r="I174" s="138"/>
      <c r="J174" s="135"/>
      <c r="K174" s="146"/>
      <c r="L174" s="135"/>
      <c r="M174" s="138"/>
      <c r="N174" s="135"/>
      <c r="O174" s="152"/>
      <c r="P174" s="135"/>
      <c r="Q174" s="148"/>
      <c r="R174" s="135"/>
      <c r="S174" s="150"/>
      <c r="T174" s="108"/>
      <c r="U174" s="53"/>
    </row>
    <row r="175" spans="1:21" ht="24">
      <c r="A175" s="127">
        <v>279307100096</v>
      </c>
      <c r="B175" s="135"/>
      <c r="C175" s="135" t="s">
        <v>363</v>
      </c>
      <c r="D175" s="135"/>
      <c r="E175" s="122" t="s">
        <v>360</v>
      </c>
      <c r="F175" s="135"/>
      <c r="G175" s="135" t="s">
        <v>348</v>
      </c>
      <c r="H175" s="135"/>
      <c r="I175" s="167" t="s">
        <v>364</v>
      </c>
      <c r="J175" s="135"/>
      <c r="K175" s="146">
        <v>41244</v>
      </c>
      <c r="L175" s="135"/>
      <c r="M175" s="138" t="s">
        <v>84</v>
      </c>
      <c r="N175" s="135"/>
      <c r="O175" s="152">
        <v>315.8</v>
      </c>
      <c r="P175" s="135"/>
      <c r="Q175" s="148"/>
      <c r="R175" s="135"/>
      <c r="S175" s="150"/>
      <c r="T175" s="108"/>
      <c r="U175" s="53"/>
    </row>
    <row r="176" spans="1:21" ht="12.75">
      <c r="A176" s="127"/>
      <c r="B176" s="135"/>
      <c r="C176" s="135"/>
      <c r="D176" s="135"/>
      <c r="E176" s="135"/>
      <c r="F176" s="135"/>
      <c r="G176" s="135"/>
      <c r="H176" s="135"/>
      <c r="I176" s="138"/>
      <c r="J176" s="135"/>
      <c r="K176" s="146"/>
      <c r="L176" s="135"/>
      <c r="M176" s="138" t="s">
        <v>50</v>
      </c>
      <c r="N176" s="205"/>
      <c r="O176" s="147">
        <v>4.2</v>
      </c>
      <c r="P176" s="135"/>
      <c r="Q176" s="148"/>
      <c r="R176" s="135"/>
      <c r="S176" s="150"/>
      <c r="T176" s="108"/>
      <c r="U176" s="53"/>
    </row>
    <row r="177" spans="1:21" ht="12.75">
      <c r="A177" s="127"/>
      <c r="B177" s="135"/>
      <c r="C177" s="135"/>
      <c r="D177" s="135"/>
      <c r="E177" s="135"/>
      <c r="F177" s="135"/>
      <c r="G177" s="135"/>
      <c r="H177" s="135"/>
      <c r="I177" s="138"/>
      <c r="J177" s="135"/>
      <c r="K177" s="146"/>
      <c r="L177" s="135"/>
      <c r="M177" s="138"/>
      <c r="N177" s="135"/>
      <c r="O177" s="152">
        <f>SUM(O175:O176)</f>
        <v>320</v>
      </c>
      <c r="P177" s="135"/>
      <c r="Q177" s="148">
        <v>198400</v>
      </c>
      <c r="R177" s="135"/>
      <c r="S177" s="150">
        <f>Q177/O177</f>
        <v>620</v>
      </c>
      <c r="T177" s="108"/>
      <c r="U177" s="53"/>
    </row>
    <row r="178" spans="1:21" ht="12.75">
      <c r="A178" s="127"/>
      <c r="B178" s="135"/>
      <c r="C178" s="135"/>
      <c r="D178" s="135"/>
      <c r="E178" s="135"/>
      <c r="F178" s="135"/>
      <c r="G178" s="135"/>
      <c r="H178" s="135"/>
      <c r="I178" s="138"/>
      <c r="J178" s="135"/>
      <c r="K178" s="146"/>
      <c r="L178" s="135"/>
      <c r="M178" s="138"/>
      <c r="N178" s="135"/>
      <c r="O178" s="152"/>
      <c r="P178" s="135"/>
      <c r="Q178" s="148"/>
      <c r="R178" s="135"/>
      <c r="S178" s="150"/>
      <c r="T178" s="108"/>
      <c r="U178" s="53"/>
    </row>
    <row r="179" spans="1:21" ht="12.75">
      <c r="A179" s="127">
        <v>279317200087</v>
      </c>
      <c r="B179" s="135"/>
      <c r="C179" s="135" t="s">
        <v>347</v>
      </c>
      <c r="D179" s="135"/>
      <c r="E179" s="135" t="s">
        <v>201</v>
      </c>
      <c r="F179" s="135"/>
      <c r="G179" s="135" t="s">
        <v>348</v>
      </c>
      <c r="H179" s="135"/>
      <c r="I179" s="138">
        <v>340344</v>
      </c>
      <c r="J179" s="135"/>
      <c r="K179" s="146">
        <v>41244</v>
      </c>
      <c r="L179" s="135"/>
      <c r="M179" s="138" t="s">
        <v>84</v>
      </c>
      <c r="N179" s="135"/>
      <c r="O179" s="152">
        <v>155.2</v>
      </c>
      <c r="P179" s="135"/>
      <c r="Q179" s="148"/>
      <c r="R179" s="135"/>
      <c r="S179" s="150"/>
      <c r="T179" s="108"/>
      <c r="U179" s="53"/>
    </row>
    <row r="180" spans="1:21" ht="12.75">
      <c r="A180" s="127"/>
      <c r="B180" s="135"/>
      <c r="C180" s="135"/>
      <c r="D180" s="135"/>
      <c r="E180" s="135"/>
      <c r="F180" s="135"/>
      <c r="G180" s="135"/>
      <c r="H180" s="135"/>
      <c r="I180" s="138"/>
      <c r="J180" s="135"/>
      <c r="K180" s="146"/>
      <c r="L180" s="135"/>
      <c r="M180" s="138" t="s">
        <v>50</v>
      </c>
      <c r="N180" s="135"/>
      <c r="O180" s="147">
        <v>4.8</v>
      </c>
      <c r="P180" s="135"/>
      <c r="Q180" s="148"/>
      <c r="R180" s="135"/>
      <c r="S180" s="150"/>
      <c r="T180" s="108"/>
      <c r="U180" s="53"/>
    </row>
    <row r="181" spans="1:21" ht="12.75">
      <c r="A181" s="127"/>
      <c r="B181" s="135"/>
      <c r="C181" s="135"/>
      <c r="D181" s="135"/>
      <c r="E181" s="135"/>
      <c r="F181" s="135"/>
      <c r="G181" s="135"/>
      <c r="H181" s="135"/>
      <c r="I181" s="138"/>
      <c r="J181" s="135"/>
      <c r="K181" s="146"/>
      <c r="L181" s="135"/>
      <c r="M181" s="138"/>
      <c r="N181" s="135"/>
      <c r="O181" s="152">
        <f>SUM(O179:O180)</f>
        <v>160</v>
      </c>
      <c r="P181" s="135"/>
      <c r="Q181" s="148">
        <v>99200</v>
      </c>
      <c r="R181" s="135"/>
      <c r="S181" s="150">
        <f>Q181/O181</f>
        <v>620</v>
      </c>
      <c r="T181" s="108"/>
      <c r="U181" s="53"/>
    </row>
    <row r="182" spans="1:21" ht="12.75">
      <c r="A182" s="127"/>
      <c r="B182" s="135"/>
      <c r="C182" s="135"/>
      <c r="D182" s="135"/>
      <c r="E182" s="135"/>
      <c r="F182" s="135"/>
      <c r="G182" s="135"/>
      <c r="H182" s="135"/>
      <c r="I182" s="138"/>
      <c r="J182" s="135"/>
      <c r="K182" s="146"/>
      <c r="L182" s="135"/>
      <c r="M182" s="138"/>
      <c r="N182" s="135"/>
      <c r="O182" s="152"/>
      <c r="P182" s="135"/>
      <c r="Q182" s="148"/>
      <c r="R182" s="135"/>
      <c r="S182" s="150"/>
      <c r="T182" s="108"/>
      <c r="U182" s="53"/>
    </row>
    <row r="183" spans="1:21" ht="12.75">
      <c r="A183" s="127">
        <v>253506300015</v>
      </c>
      <c r="B183" s="135"/>
      <c r="C183" s="135" t="s">
        <v>320</v>
      </c>
      <c r="D183" s="135"/>
      <c r="E183" s="135" t="s">
        <v>349</v>
      </c>
      <c r="F183" s="135"/>
      <c r="G183" s="135" t="s">
        <v>350</v>
      </c>
      <c r="H183" s="135"/>
      <c r="I183" s="138">
        <v>340315</v>
      </c>
      <c r="J183" s="135"/>
      <c r="K183" s="146">
        <v>41244</v>
      </c>
      <c r="L183" s="135"/>
      <c r="M183" s="138" t="s">
        <v>84</v>
      </c>
      <c r="N183" s="135"/>
      <c r="O183" s="152">
        <v>150</v>
      </c>
      <c r="P183" s="135"/>
      <c r="Q183" s="148"/>
      <c r="R183" s="135"/>
      <c r="S183" s="150"/>
      <c r="T183" s="108"/>
      <c r="U183" s="53"/>
    </row>
    <row r="184" spans="1:21" ht="12.75">
      <c r="A184" s="127"/>
      <c r="B184" s="135"/>
      <c r="C184" s="135"/>
      <c r="D184" s="135"/>
      <c r="E184" s="135"/>
      <c r="F184" s="135"/>
      <c r="G184" s="135"/>
      <c r="H184" s="135"/>
      <c r="I184" s="138"/>
      <c r="J184" s="135"/>
      <c r="K184" s="146"/>
      <c r="L184" s="135"/>
      <c r="M184" s="138" t="s">
        <v>85</v>
      </c>
      <c r="N184" s="135"/>
      <c r="O184" s="147">
        <v>9</v>
      </c>
      <c r="P184" s="135"/>
      <c r="Q184" s="148"/>
      <c r="R184" s="135"/>
      <c r="S184" s="150"/>
      <c r="T184" s="108"/>
      <c r="U184" s="53"/>
    </row>
    <row r="185" spans="1:21" ht="12.75">
      <c r="A185" s="127"/>
      <c r="B185" s="135"/>
      <c r="C185" s="135"/>
      <c r="D185" s="135"/>
      <c r="E185" s="135"/>
      <c r="F185" s="135"/>
      <c r="G185" s="135"/>
      <c r="H185" s="135"/>
      <c r="I185" s="138"/>
      <c r="J185" s="135"/>
      <c r="K185" s="146"/>
      <c r="L185" s="135"/>
      <c r="M185" s="138"/>
      <c r="N185" s="135"/>
      <c r="O185" s="152">
        <f>SUM(O183:O184)</f>
        <v>159</v>
      </c>
      <c r="P185" s="135"/>
      <c r="Q185" s="148">
        <v>106500</v>
      </c>
      <c r="R185" s="135"/>
      <c r="S185" s="150">
        <f>Q185/O185</f>
        <v>669.811320754717</v>
      </c>
      <c r="T185" s="108"/>
      <c r="U185" s="53"/>
    </row>
    <row r="186" spans="1:21" ht="12.75">
      <c r="A186" s="127"/>
      <c r="B186" s="135"/>
      <c r="C186" s="135"/>
      <c r="D186" s="135"/>
      <c r="E186" s="135"/>
      <c r="F186" s="135"/>
      <c r="G186" s="135"/>
      <c r="H186" s="135"/>
      <c r="I186" s="138"/>
      <c r="J186" s="135"/>
      <c r="K186" s="146"/>
      <c r="L186" s="135"/>
      <c r="M186" s="138"/>
      <c r="N186" s="135"/>
      <c r="O186" s="152"/>
      <c r="P186" s="135"/>
      <c r="Q186" s="148"/>
      <c r="R186" s="135"/>
      <c r="S186" s="150"/>
      <c r="T186" s="108"/>
      <c r="U186" s="53"/>
    </row>
    <row r="187" spans="1:21" ht="12.75">
      <c r="A187" s="127"/>
      <c r="B187" s="135"/>
      <c r="C187" s="135"/>
      <c r="D187" s="135"/>
      <c r="E187" s="135"/>
      <c r="F187" s="135"/>
      <c r="G187" s="135"/>
      <c r="H187" s="135"/>
      <c r="I187" s="138"/>
      <c r="J187" s="135"/>
      <c r="K187" s="146"/>
      <c r="L187" s="135"/>
      <c r="M187" s="138"/>
      <c r="N187" s="135"/>
      <c r="O187" s="147"/>
      <c r="P187" s="135"/>
      <c r="Q187" s="148"/>
      <c r="R187" s="135"/>
      <c r="S187" s="150"/>
      <c r="T187" s="108"/>
      <c r="U187" s="53"/>
    </row>
    <row r="188" spans="1:21" ht="12.75">
      <c r="A188" s="127"/>
      <c r="B188" s="135"/>
      <c r="C188" s="135"/>
      <c r="D188" s="135"/>
      <c r="E188" s="135"/>
      <c r="F188" s="135"/>
      <c r="G188" s="135"/>
      <c r="H188" s="135"/>
      <c r="I188" s="138"/>
      <c r="J188" s="135"/>
      <c r="K188" s="146"/>
      <c r="L188" s="135"/>
      <c r="M188" s="138"/>
      <c r="N188" s="135"/>
      <c r="O188" s="152"/>
      <c r="P188" s="135"/>
      <c r="Q188" s="148"/>
      <c r="R188" s="135"/>
      <c r="S188" s="150"/>
      <c r="T188" s="108"/>
      <c r="U188" s="53"/>
    </row>
    <row r="189" spans="1:21" ht="12.75">
      <c r="A189" s="127"/>
      <c r="B189" s="135"/>
      <c r="C189" s="135"/>
      <c r="D189" s="135"/>
      <c r="E189" s="135"/>
      <c r="F189" s="135"/>
      <c r="G189" s="135"/>
      <c r="H189" s="135"/>
      <c r="I189" s="138"/>
      <c r="J189" s="135"/>
      <c r="K189" s="146"/>
      <c r="L189" s="135"/>
      <c r="M189" s="138"/>
      <c r="N189" s="135"/>
      <c r="O189" s="152"/>
      <c r="P189" s="135"/>
      <c r="Q189" s="148"/>
      <c r="R189" s="135"/>
      <c r="S189" s="150"/>
      <c r="T189" s="108"/>
      <c r="U189" s="53"/>
    </row>
    <row r="190" spans="1:21" ht="12.75">
      <c r="A190" s="127"/>
      <c r="B190" s="135"/>
      <c r="C190" s="135"/>
      <c r="D190" s="135"/>
      <c r="E190" s="135"/>
      <c r="F190" s="135"/>
      <c r="G190" s="135"/>
      <c r="H190" s="135"/>
      <c r="I190" s="138"/>
      <c r="J190" s="135"/>
      <c r="K190" s="146"/>
      <c r="L190" s="135"/>
      <c r="M190" s="138"/>
      <c r="N190" s="135"/>
      <c r="O190" s="152"/>
      <c r="P190" s="135"/>
      <c r="Q190" s="148"/>
      <c r="R190" s="135"/>
      <c r="S190" s="150"/>
      <c r="T190" s="108"/>
      <c r="U190" s="53"/>
    </row>
    <row r="191" spans="1:21" ht="12.75">
      <c r="A191" s="127"/>
      <c r="B191" s="135"/>
      <c r="C191" s="135"/>
      <c r="D191" s="135"/>
      <c r="E191" s="135"/>
      <c r="F191" s="135"/>
      <c r="G191" s="135"/>
      <c r="H191" s="135"/>
      <c r="I191" s="138"/>
      <c r="J191" s="135"/>
      <c r="K191" s="146"/>
      <c r="L191" s="135"/>
      <c r="M191" s="138"/>
      <c r="N191" s="135"/>
      <c r="O191" s="147"/>
      <c r="P191" s="135"/>
      <c r="Q191" s="148"/>
      <c r="R191" s="135"/>
      <c r="S191" s="150"/>
      <c r="T191" s="108"/>
      <c r="U191" s="53"/>
    </row>
    <row r="192" spans="1:21" ht="12.75">
      <c r="A192" s="127"/>
      <c r="B192" s="135"/>
      <c r="C192" s="135"/>
      <c r="D192" s="135"/>
      <c r="E192" s="135"/>
      <c r="F192" s="135"/>
      <c r="G192" s="135"/>
      <c r="H192" s="135"/>
      <c r="I192" s="138"/>
      <c r="J192" s="135"/>
      <c r="K192" s="146"/>
      <c r="L192" s="135"/>
      <c r="M192" s="138"/>
      <c r="N192" s="135"/>
      <c r="O192" s="152"/>
      <c r="P192" s="135"/>
      <c r="Q192" s="148"/>
      <c r="R192" s="135"/>
      <c r="S192" s="150"/>
      <c r="T192" s="108"/>
      <c r="U192" s="53"/>
    </row>
    <row r="193" spans="1:21" ht="12.75">
      <c r="A193" s="127"/>
      <c r="B193" s="135"/>
      <c r="C193" s="135"/>
      <c r="D193" s="135"/>
      <c r="E193" s="135"/>
      <c r="F193" s="135"/>
      <c r="G193" s="135"/>
      <c r="H193" s="135"/>
      <c r="I193" s="138"/>
      <c r="J193" s="135"/>
      <c r="K193" s="146"/>
      <c r="L193" s="135"/>
      <c r="M193" s="138"/>
      <c r="N193" s="135"/>
      <c r="O193" s="152"/>
      <c r="P193" s="135"/>
      <c r="Q193" s="148"/>
      <c r="R193" s="135"/>
      <c r="S193" s="150"/>
      <c r="T193" s="108"/>
      <c r="U193" s="53"/>
    </row>
    <row r="194" spans="1:21" ht="12.75">
      <c r="A194" s="127"/>
      <c r="B194" s="135"/>
      <c r="C194" s="122"/>
      <c r="D194" s="135"/>
      <c r="E194" s="135"/>
      <c r="F194" s="135"/>
      <c r="G194" s="135"/>
      <c r="H194" s="135"/>
      <c r="I194" s="138"/>
      <c r="J194" s="135"/>
      <c r="K194" s="146"/>
      <c r="L194" s="135"/>
      <c r="M194" s="138"/>
      <c r="N194" s="135"/>
      <c r="O194" s="138" t="s">
        <v>11</v>
      </c>
      <c r="P194" s="138"/>
      <c r="Q194" s="148" t="s">
        <v>11</v>
      </c>
      <c r="R194" s="138"/>
      <c r="S194" s="148" t="s">
        <v>8</v>
      </c>
      <c r="T194" s="108"/>
      <c r="U194" s="53"/>
    </row>
    <row r="195" spans="1:21" ht="12.75">
      <c r="A195" s="127"/>
      <c r="B195" s="135"/>
      <c r="C195" s="135"/>
      <c r="D195" s="135"/>
      <c r="E195" s="135"/>
      <c r="F195" s="135"/>
      <c r="G195" s="135"/>
      <c r="H195" s="135"/>
      <c r="I195" s="138"/>
      <c r="J195" s="135"/>
      <c r="K195" s="146"/>
      <c r="L195" s="135"/>
      <c r="M195" s="138"/>
      <c r="N195" s="135"/>
      <c r="O195" s="138" t="s">
        <v>7</v>
      </c>
      <c r="P195" s="138"/>
      <c r="Q195" s="148" t="s">
        <v>13</v>
      </c>
      <c r="R195" s="138"/>
      <c r="S195" s="148" t="s">
        <v>14</v>
      </c>
      <c r="T195" s="108"/>
      <c r="U195" s="53"/>
    </row>
    <row r="196" spans="1:21" ht="12.75">
      <c r="A196" s="127"/>
      <c r="B196" s="135"/>
      <c r="C196" s="135"/>
      <c r="D196" s="135"/>
      <c r="E196" s="135"/>
      <c r="F196" s="135"/>
      <c r="G196" s="135"/>
      <c r="H196" s="135"/>
      <c r="I196" s="138"/>
      <c r="J196" s="135"/>
      <c r="K196" s="146"/>
      <c r="L196" s="135"/>
      <c r="M196" s="138"/>
      <c r="N196" s="135"/>
      <c r="O196" s="177">
        <f>SUM(O126,O133,O137,O141,O145,O149,O153,O157,O161,O165,O181,O185,O173,O177)</f>
        <v>28440.15</v>
      </c>
      <c r="P196" s="160"/>
      <c r="Q196" s="161">
        <f>SUM(Q37:R192)</f>
        <v>24110818</v>
      </c>
      <c r="R196" s="160"/>
      <c r="S196" s="149">
        <f>Q196/O196</f>
        <v>847.7739393076337</v>
      </c>
      <c r="T196" s="108"/>
      <c r="U196" s="53"/>
    </row>
    <row r="197" spans="1:21" ht="12.75">
      <c r="A197" s="127"/>
      <c r="B197" s="135"/>
      <c r="C197" s="165"/>
      <c r="D197" s="135"/>
      <c r="E197" s="136"/>
      <c r="F197" s="135"/>
      <c r="G197" s="135"/>
      <c r="H197" s="135"/>
      <c r="I197" s="138"/>
      <c r="J197" s="135"/>
      <c r="K197" s="166"/>
      <c r="L197" s="135"/>
      <c r="M197" s="138"/>
      <c r="N197" s="135"/>
      <c r="O197" s="138"/>
      <c r="P197" s="138"/>
      <c r="Q197" s="148"/>
      <c r="R197" s="138"/>
      <c r="S197" s="142"/>
      <c r="T197" s="3"/>
      <c r="U197" s="53"/>
    </row>
    <row r="198" spans="1:21" ht="12.75">
      <c r="A198" s="127"/>
      <c r="B198" s="135"/>
      <c r="C198" s="135"/>
      <c r="D198" s="135"/>
      <c r="E198" s="135"/>
      <c r="F198" s="135"/>
      <c r="G198" s="135"/>
      <c r="H198" s="135"/>
      <c r="I198" s="138"/>
      <c r="J198" s="135"/>
      <c r="K198" s="138"/>
      <c r="L198" s="135"/>
      <c r="M198" s="135"/>
      <c r="N198" s="135"/>
      <c r="O198" s="138"/>
      <c r="P198" s="138"/>
      <c r="Q198" s="148"/>
      <c r="R198" s="138"/>
      <c r="S198" s="148"/>
      <c r="T198" s="3"/>
      <c r="U198" s="53"/>
    </row>
    <row r="199" spans="1:21" ht="12.75">
      <c r="A199" s="127"/>
      <c r="B199" s="135"/>
      <c r="C199" s="135"/>
      <c r="D199" s="135"/>
      <c r="E199" s="135"/>
      <c r="F199" s="135"/>
      <c r="G199" s="135"/>
      <c r="H199" s="135"/>
      <c r="I199" s="138"/>
      <c r="J199" s="135"/>
      <c r="K199" s="138"/>
      <c r="L199" s="135"/>
      <c r="M199" s="135"/>
      <c r="N199" s="135"/>
      <c r="O199" s="138"/>
      <c r="P199" s="138"/>
      <c r="Q199" s="148"/>
      <c r="R199" s="138"/>
      <c r="S199" s="148"/>
      <c r="T199" s="3"/>
      <c r="U199" s="53"/>
    </row>
    <row r="200" spans="1:21" ht="12.75">
      <c r="A200" s="127"/>
      <c r="B200" s="135"/>
      <c r="C200" s="135"/>
      <c r="D200" s="135"/>
      <c r="E200" s="135"/>
      <c r="F200" s="135"/>
      <c r="G200" s="135"/>
      <c r="H200" s="135"/>
      <c r="I200" s="138"/>
      <c r="J200" s="135"/>
      <c r="K200" s="138"/>
      <c r="L200" s="135"/>
      <c r="M200" s="135"/>
      <c r="N200" s="135"/>
      <c r="O200" s="169"/>
      <c r="P200" s="160"/>
      <c r="Q200" s="161"/>
      <c r="R200" s="160"/>
      <c r="S200" s="149"/>
      <c r="T200" s="3"/>
      <c r="U200" s="53"/>
    </row>
    <row r="201" spans="1:21" ht="12.75">
      <c r="A201" s="127"/>
      <c r="B201" s="135"/>
      <c r="C201" s="135"/>
      <c r="D201" s="135"/>
      <c r="E201" s="135"/>
      <c r="F201" s="135"/>
      <c r="G201" s="135"/>
      <c r="H201" s="135"/>
      <c r="I201" s="138"/>
      <c r="J201" s="135"/>
      <c r="K201" s="138"/>
      <c r="L201" s="135"/>
      <c r="M201" s="135"/>
      <c r="N201" s="135"/>
      <c r="O201" s="169"/>
      <c r="P201" s="160"/>
      <c r="Q201" s="161"/>
      <c r="R201" s="160"/>
      <c r="S201" s="149"/>
      <c r="T201" s="3"/>
      <c r="U201" s="53"/>
    </row>
    <row r="202" spans="3:21" ht="12.75"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60"/>
      <c r="Q202" s="161"/>
      <c r="R202" s="160"/>
      <c r="S202" s="149"/>
      <c r="T202" s="3"/>
      <c r="U202" s="53"/>
    </row>
    <row r="203" spans="3:21" ht="12.75"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60"/>
      <c r="Q203" s="161"/>
      <c r="R203" s="160"/>
      <c r="S203" s="149"/>
      <c r="T203" s="3"/>
      <c r="U203" s="53"/>
    </row>
    <row r="204" spans="3:21" ht="12.75"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60"/>
      <c r="Q204" s="161"/>
      <c r="R204" s="160"/>
      <c r="S204" s="149"/>
      <c r="T204" s="3"/>
      <c r="U204" s="53"/>
    </row>
    <row r="205" spans="1:21" ht="12.75">
      <c r="A205" s="14"/>
      <c r="B205" s="3"/>
      <c r="C205" s="135"/>
      <c r="D205" s="135"/>
      <c r="E205" s="135"/>
      <c r="F205" s="135"/>
      <c r="G205" s="135"/>
      <c r="H205" s="135"/>
      <c r="I205" s="138"/>
      <c r="J205" s="135"/>
      <c r="K205" s="138"/>
      <c r="L205" s="135"/>
      <c r="M205" s="135"/>
      <c r="N205" s="135"/>
      <c r="O205" s="169"/>
      <c r="P205" s="160"/>
      <c r="Q205" s="161"/>
      <c r="R205" s="160"/>
      <c r="S205" s="149"/>
      <c r="T205" s="3"/>
      <c r="U205" s="53"/>
    </row>
    <row r="206" spans="1:21" ht="12.75">
      <c r="A206" s="1" t="s">
        <v>55</v>
      </c>
      <c r="B206" s="3"/>
      <c r="C206" s="3"/>
      <c r="D206" s="3"/>
      <c r="E206" s="3"/>
      <c r="F206" s="3"/>
      <c r="G206" s="31" t="s">
        <v>36</v>
      </c>
      <c r="J206" s="3"/>
      <c r="K206" s="5"/>
      <c r="L206" s="3"/>
      <c r="M206" s="3"/>
      <c r="N206" s="3"/>
      <c r="O206" s="12"/>
      <c r="P206" s="12"/>
      <c r="Q206" s="13"/>
      <c r="R206" s="12"/>
      <c r="S206" s="54"/>
      <c r="T206" s="3"/>
      <c r="U206" s="53"/>
    </row>
    <row r="207" spans="1:21" ht="12.75">
      <c r="A207" s="14"/>
      <c r="B207" s="3"/>
      <c r="C207" s="3"/>
      <c r="D207" s="3"/>
      <c r="E207" s="3"/>
      <c r="F207" s="3"/>
      <c r="G207" s="5" t="s">
        <v>40</v>
      </c>
      <c r="H207" s="3"/>
      <c r="I207" s="5"/>
      <c r="J207" s="3"/>
      <c r="K207" s="5"/>
      <c r="L207" s="3"/>
      <c r="M207" s="3"/>
      <c r="N207" s="3"/>
      <c r="O207" s="3"/>
      <c r="P207" s="3"/>
      <c r="Q207" s="52"/>
      <c r="R207" s="3"/>
      <c r="S207" s="3"/>
      <c r="T207" s="3"/>
      <c r="U207" s="53"/>
    </row>
    <row r="208" spans="1:23" ht="13.5" thickBot="1">
      <c r="A208" s="39"/>
      <c r="B208" s="39"/>
      <c r="C208" s="40" t="s">
        <v>34</v>
      </c>
      <c r="D208" s="41"/>
      <c r="E208" s="42"/>
      <c r="F208" s="41"/>
      <c r="G208" s="42"/>
      <c r="H208" s="41"/>
      <c r="I208" s="42"/>
      <c r="J208" s="42"/>
      <c r="K208" s="42"/>
      <c r="L208" s="42"/>
      <c r="M208" s="42"/>
      <c r="N208" s="42"/>
      <c r="O208" s="42"/>
      <c r="P208" s="42"/>
      <c r="Q208" s="57"/>
      <c r="R208" s="42"/>
      <c r="S208" s="42"/>
      <c r="T208" s="18"/>
      <c r="U208" s="110" t="s">
        <v>48</v>
      </c>
      <c r="V208" s="44"/>
      <c r="W208" s="44" t="s">
        <v>22</v>
      </c>
    </row>
    <row r="209" spans="1:50" ht="13.5" thickBot="1">
      <c r="A209" s="17" t="s">
        <v>0</v>
      </c>
      <c r="B209" s="18"/>
      <c r="C209" s="17" t="s">
        <v>1</v>
      </c>
      <c r="D209" s="17"/>
      <c r="E209" s="17" t="s">
        <v>2</v>
      </c>
      <c r="F209" s="17"/>
      <c r="G209" s="17" t="s">
        <v>3</v>
      </c>
      <c r="H209" s="17"/>
      <c r="I209" s="17" t="s">
        <v>42</v>
      </c>
      <c r="J209" s="17"/>
      <c r="K209" s="17" t="s">
        <v>5</v>
      </c>
      <c r="L209" s="17"/>
      <c r="M209" s="17" t="s">
        <v>6</v>
      </c>
      <c r="N209" s="17"/>
      <c r="O209" s="17" t="s">
        <v>7</v>
      </c>
      <c r="P209" s="19"/>
      <c r="Q209" s="17" t="s">
        <v>8</v>
      </c>
      <c r="R209" s="18"/>
      <c r="S209" s="17" t="s">
        <v>9</v>
      </c>
      <c r="T209" s="18"/>
      <c r="U209" s="17"/>
      <c r="V209" s="17"/>
      <c r="W209" s="17"/>
      <c r="X209" s="55"/>
      <c r="Y209" s="55"/>
      <c r="Z209" s="55"/>
      <c r="AA209" s="55"/>
      <c r="AB209" s="55"/>
      <c r="AC209" s="55"/>
      <c r="AD209" s="55"/>
      <c r="AE209" s="55"/>
      <c r="AF209" s="55"/>
      <c r="AG209" s="55"/>
      <c r="AH209" s="56"/>
      <c r="AI209" s="55"/>
      <c r="AJ209" s="33"/>
      <c r="AK209" s="55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</row>
    <row r="210" spans="1:23" ht="12.75">
      <c r="A210" s="128">
        <v>357701100044</v>
      </c>
      <c r="B210" s="135"/>
      <c r="C210" s="122" t="s">
        <v>70</v>
      </c>
      <c r="D210" s="135"/>
      <c r="E210" s="122" t="s">
        <v>71</v>
      </c>
      <c r="F210" s="135"/>
      <c r="G210" s="122" t="s">
        <v>72</v>
      </c>
      <c r="H210" s="135"/>
      <c r="I210" s="167">
        <v>337310</v>
      </c>
      <c r="J210" s="135"/>
      <c r="K210" s="146">
        <v>40940</v>
      </c>
      <c r="L210" s="135"/>
      <c r="M210" s="138" t="s">
        <v>73</v>
      </c>
      <c r="N210" s="135"/>
      <c r="O210" s="138">
        <v>149</v>
      </c>
      <c r="P210" s="125"/>
      <c r="Q210" s="172"/>
      <c r="R210" s="125"/>
      <c r="S210" s="207"/>
      <c r="T210" s="207"/>
      <c r="U210" s="207"/>
      <c r="V210" s="207"/>
      <c r="W210" s="207"/>
    </row>
    <row r="211" spans="1:23" ht="12.75">
      <c r="A211" s="125"/>
      <c r="B211" s="125"/>
      <c r="C211" s="125"/>
      <c r="D211" s="125"/>
      <c r="E211" s="125"/>
      <c r="F211" s="125"/>
      <c r="G211" s="125"/>
      <c r="H211" s="125"/>
      <c r="I211" s="125"/>
      <c r="J211" s="125"/>
      <c r="K211" s="125"/>
      <c r="L211" s="135"/>
      <c r="M211" s="138"/>
      <c r="N211" s="135"/>
      <c r="O211" s="159">
        <v>129.2</v>
      </c>
      <c r="P211" s="125"/>
      <c r="Q211" s="125"/>
      <c r="R211" s="125"/>
      <c r="S211" s="208"/>
      <c r="T211" s="208"/>
      <c r="U211" s="208"/>
      <c r="V211" s="208"/>
      <c r="W211" s="208"/>
    </row>
    <row r="212" spans="1:24" ht="12.75">
      <c r="A212" s="127"/>
      <c r="B212" s="135"/>
      <c r="C212" s="135"/>
      <c r="D212" s="135"/>
      <c r="E212" s="135"/>
      <c r="F212" s="135"/>
      <c r="G212" s="135"/>
      <c r="H212" s="135"/>
      <c r="I212" s="138"/>
      <c r="J212" s="135"/>
      <c r="K212" s="146"/>
      <c r="L212" s="135"/>
      <c r="M212" s="138"/>
      <c r="N212" s="135"/>
      <c r="O212" s="152">
        <f>SUM(O210:O211)</f>
        <v>278.2</v>
      </c>
      <c r="P212" s="125"/>
      <c r="Q212" s="155">
        <v>184000</v>
      </c>
      <c r="R212" s="125"/>
      <c r="S212" s="149">
        <f>Q212/O212</f>
        <v>661.3946800862689</v>
      </c>
      <c r="T212" s="125"/>
      <c r="U212" s="97">
        <v>1</v>
      </c>
      <c r="V212" s="125"/>
      <c r="W212" s="97">
        <v>1</v>
      </c>
      <c r="X212" s="2"/>
    </row>
    <row r="213" spans="1:24" ht="12.75">
      <c r="A213" s="127"/>
      <c r="B213" s="135"/>
      <c r="C213" s="135"/>
      <c r="D213" s="135"/>
      <c r="E213" s="135"/>
      <c r="F213" s="135"/>
      <c r="G213" s="135"/>
      <c r="H213" s="135"/>
      <c r="I213" s="135"/>
      <c r="J213" s="135"/>
      <c r="K213" s="146"/>
      <c r="L213" s="135"/>
      <c r="M213" s="138"/>
      <c r="N213" s="135"/>
      <c r="O213" s="143"/>
      <c r="P213" s="135"/>
      <c r="Q213" s="142"/>
      <c r="R213" s="135"/>
      <c r="S213" s="132"/>
      <c r="T213" s="144"/>
      <c r="U213" s="143"/>
      <c r="V213" s="143"/>
      <c r="W213" s="143"/>
      <c r="X213" s="2"/>
    </row>
    <row r="214" spans="1:23" ht="36">
      <c r="A214" s="128" t="s">
        <v>81</v>
      </c>
      <c r="B214" s="135"/>
      <c r="C214" s="122" t="s">
        <v>86</v>
      </c>
      <c r="D214" s="135"/>
      <c r="E214" s="122" t="s">
        <v>82</v>
      </c>
      <c r="F214" s="135"/>
      <c r="G214" s="122" t="s">
        <v>83</v>
      </c>
      <c r="H214" s="135"/>
      <c r="I214" s="167">
        <v>337338</v>
      </c>
      <c r="J214" s="135"/>
      <c r="K214" s="146">
        <v>40940</v>
      </c>
      <c r="L214" s="135"/>
      <c r="M214" s="138" t="s">
        <v>69</v>
      </c>
      <c r="N214" s="135"/>
      <c r="O214" s="138">
        <v>419</v>
      </c>
      <c r="P214" s="125"/>
      <c r="Q214" s="172"/>
      <c r="R214" s="125"/>
      <c r="S214" s="211"/>
      <c r="T214" s="211"/>
      <c r="U214" s="211"/>
      <c r="V214" s="211"/>
      <c r="W214" s="211"/>
    </row>
    <row r="215" spans="1:23" ht="12.75">
      <c r="A215" s="125"/>
      <c r="B215" s="125"/>
      <c r="C215" s="125"/>
      <c r="D215" s="125"/>
      <c r="E215" s="125"/>
      <c r="F215" s="125"/>
      <c r="G215" s="125"/>
      <c r="H215" s="125"/>
      <c r="I215" s="125"/>
      <c r="J215" s="125"/>
      <c r="K215" s="125"/>
      <c r="L215" s="135"/>
      <c r="M215" s="138" t="s">
        <v>84</v>
      </c>
      <c r="N215" s="135"/>
      <c r="O215" s="143">
        <v>336.2</v>
      </c>
      <c r="P215" s="125"/>
      <c r="Q215" s="125"/>
      <c r="R215" s="125"/>
      <c r="S215" s="208"/>
      <c r="T215" s="208"/>
      <c r="U215" s="208"/>
      <c r="V215" s="208"/>
      <c r="W215" s="208"/>
    </row>
    <row r="216" spans="1:24" ht="12.75">
      <c r="A216" s="127"/>
      <c r="B216" s="135"/>
      <c r="C216" s="135"/>
      <c r="D216" s="135"/>
      <c r="E216" s="135"/>
      <c r="F216" s="135"/>
      <c r="G216" s="135"/>
      <c r="H216" s="135"/>
      <c r="I216" s="138"/>
      <c r="J216" s="135"/>
      <c r="K216" s="146"/>
      <c r="L216" s="135"/>
      <c r="M216" s="138" t="s">
        <v>85</v>
      </c>
      <c r="N216" s="135"/>
      <c r="O216" s="147">
        <v>468.9</v>
      </c>
      <c r="P216" s="125"/>
      <c r="Q216" s="155"/>
      <c r="R216" s="125"/>
      <c r="S216" s="149"/>
      <c r="T216" s="125"/>
      <c r="U216" s="97"/>
      <c r="V216" s="125"/>
      <c r="W216" s="97"/>
      <c r="X216" s="2"/>
    </row>
    <row r="217" spans="1:23" ht="12.75">
      <c r="A217" s="127"/>
      <c r="B217" s="135"/>
      <c r="C217" s="135"/>
      <c r="D217" s="135"/>
      <c r="E217" s="135"/>
      <c r="F217" s="135"/>
      <c r="G217" s="144"/>
      <c r="H217" s="135"/>
      <c r="I217" s="135"/>
      <c r="J217" s="135"/>
      <c r="K217" s="146"/>
      <c r="L217" s="135"/>
      <c r="M217" s="138"/>
      <c r="N217" s="135"/>
      <c r="O217" s="138">
        <f>SUM(O214:O216)</f>
        <v>1224.1</v>
      </c>
      <c r="P217" s="138"/>
      <c r="Q217" s="148">
        <v>398600</v>
      </c>
      <c r="R217" s="138"/>
      <c r="S217" s="149">
        <f>Q217/O217</f>
        <v>325.6269912588841</v>
      </c>
      <c r="T217" s="125"/>
      <c r="U217" s="138">
        <v>5</v>
      </c>
      <c r="V217" s="138"/>
      <c r="W217" s="138">
        <v>1</v>
      </c>
    </row>
    <row r="218" spans="14:23" ht="12.75">
      <c r="N218" s="135"/>
      <c r="O218" s="138"/>
      <c r="P218" s="135"/>
      <c r="Q218" s="140"/>
      <c r="R218" s="135"/>
      <c r="S218" s="148"/>
      <c r="T218" s="135"/>
      <c r="U218" s="138"/>
      <c r="V218" s="138"/>
      <c r="W218" s="138"/>
    </row>
    <row r="219" spans="1:23" s="3" customFormat="1" ht="12">
      <c r="A219" s="127">
        <v>285307300015</v>
      </c>
      <c r="B219" s="135"/>
      <c r="C219" s="135" t="s">
        <v>208</v>
      </c>
      <c r="D219" s="135"/>
      <c r="E219" s="135" t="s">
        <v>209</v>
      </c>
      <c r="F219" s="135"/>
      <c r="G219" s="135" t="s">
        <v>210</v>
      </c>
      <c r="H219" s="135"/>
      <c r="I219" s="138">
        <v>338747</v>
      </c>
      <c r="J219" s="135"/>
      <c r="K219" s="146">
        <v>41061</v>
      </c>
      <c r="L219" s="135"/>
      <c r="M219" s="138" t="s">
        <v>109</v>
      </c>
      <c r="N219" s="135"/>
      <c r="O219" s="143">
        <v>186.9</v>
      </c>
      <c r="P219" s="135"/>
      <c r="Q219" s="140"/>
      <c r="R219" s="135"/>
      <c r="S219" s="148"/>
      <c r="T219" s="135"/>
      <c r="U219" s="138"/>
      <c r="V219" s="138"/>
      <c r="W219" s="138"/>
    </row>
    <row r="220" spans="1:23" s="3" customFormat="1" ht="12">
      <c r="A220" s="127"/>
      <c r="B220" s="135"/>
      <c r="C220" s="135"/>
      <c r="D220" s="135"/>
      <c r="E220" s="135"/>
      <c r="F220" s="135"/>
      <c r="G220" s="135"/>
      <c r="H220" s="135"/>
      <c r="I220" s="138"/>
      <c r="J220" s="135"/>
      <c r="K220" s="146"/>
      <c r="L220" s="135"/>
      <c r="M220" s="138" t="s">
        <v>50</v>
      </c>
      <c r="N220" s="135"/>
      <c r="O220" s="147">
        <v>126.1</v>
      </c>
      <c r="P220" s="135"/>
      <c r="Q220" s="140"/>
      <c r="R220" s="135"/>
      <c r="S220" s="149"/>
      <c r="T220" s="135"/>
      <c r="U220" s="138"/>
      <c r="V220" s="138"/>
      <c r="W220" s="136"/>
    </row>
    <row r="221" spans="1:23" s="3" customFormat="1" ht="12">
      <c r="A221" s="127"/>
      <c r="B221" s="135"/>
      <c r="C221" s="135"/>
      <c r="D221" s="135"/>
      <c r="E221" s="135"/>
      <c r="F221" s="135"/>
      <c r="G221" s="135"/>
      <c r="H221" s="135"/>
      <c r="I221" s="138"/>
      <c r="J221" s="135"/>
      <c r="K221" s="146"/>
      <c r="L221" s="135"/>
      <c r="M221" s="138"/>
      <c r="N221" s="135"/>
      <c r="O221" s="138">
        <f>SUM(O219:O220)</f>
        <v>313</v>
      </c>
      <c r="P221" s="135"/>
      <c r="Q221" s="148">
        <v>170000</v>
      </c>
      <c r="R221" s="135"/>
      <c r="S221" s="149">
        <f>Q221/O221</f>
        <v>543.1309904153354</v>
      </c>
      <c r="T221" s="135"/>
      <c r="U221" s="138"/>
      <c r="V221" s="138"/>
      <c r="W221" s="138"/>
    </row>
    <row r="222" spans="1:23" s="3" customFormat="1" ht="12">
      <c r="A222" s="128"/>
      <c r="B222" s="135"/>
      <c r="C222" s="135"/>
      <c r="D222" s="135"/>
      <c r="E222" s="135"/>
      <c r="F222" s="135"/>
      <c r="G222" s="135"/>
      <c r="H222" s="135"/>
      <c r="I222" s="138"/>
      <c r="J222" s="135"/>
      <c r="K222" s="146"/>
      <c r="L222" s="135"/>
      <c r="M222" s="138"/>
      <c r="N222" s="135"/>
      <c r="O222" s="138"/>
      <c r="P222" s="135"/>
      <c r="Q222" s="140"/>
      <c r="R222" s="135"/>
      <c r="S222" s="150"/>
      <c r="T222" s="135"/>
      <c r="U222" s="138"/>
      <c r="V222" s="138"/>
      <c r="W222" s="138"/>
    </row>
    <row r="223" spans="1:23" s="3" customFormat="1" ht="24">
      <c r="A223" s="128" t="s">
        <v>240</v>
      </c>
      <c r="C223" s="135" t="s">
        <v>241</v>
      </c>
      <c r="E223" s="135" t="s">
        <v>242</v>
      </c>
      <c r="G223" s="135" t="s">
        <v>243</v>
      </c>
      <c r="I223" s="138">
        <v>339168</v>
      </c>
      <c r="J223" s="135"/>
      <c r="K223" s="146">
        <v>41122</v>
      </c>
      <c r="L223" s="135"/>
      <c r="M223" s="138" t="s">
        <v>80</v>
      </c>
      <c r="O223" s="143">
        <v>797.7</v>
      </c>
      <c r="P223" s="135"/>
      <c r="Q223" s="140"/>
      <c r="R223" s="135"/>
      <c r="S223" s="150"/>
      <c r="U223" s="5"/>
      <c r="V223" s="5"/>
      <c r="W223" s="5"/>
    </row>
    <row r="224" spans="1:23" s="3" customFormat="1" ht="12">
      <c r="A224" s="14"/>
      <c r="I224" s="5"/>
      <c r="K224" s="78"/>
      <c r="M224" s="138" t="s">
        <v>73</v>
      </c>
      <c r="O224" s="159">
        <v>143.9</v>
      </c>
      <c r="Q224" s="140"/>
      <c r="R224" s="135"/>
      <c r="S224" s="150"/>
      <c r="U224" s="5"/>
      <c r="V224" s="5"/>
      <c r="W224" s="5"/>
    </row>
    <row r="225" spans="1:23" ht="12.75">
      <c r="A225" s="14"/>
      <c r="B225" s="3"/>
      <c r="C225" s="16"/>
      <c r="D225" s="3"/>
      <c r="E225" s="16"/>
      <c r="F225" s="3"/>
      <c r="G225" s="16"/>
      <c r="H225" s="3"/>
      <c r="I225" s="8"/>
      <c r="J225" s="5"/>
      <c r="K225" s="20"/>
      <c r="L225" s="5"/>
      <c r="M225" s="14"/>
      <c r="N225" s="3"/>
      <c r="O225" s="152">
        <f>SUM(O223:O224)</f>
        <v>941.6</v>
      </c>
      <c r="P225" s="85"/>
      <c r="Q225" s="179">
        <v>153700</v>
      </c>
      <c r="R225" s="135"/>
      <c r="S225" s="149">
        <f>Q225/O225</f>
        <v>163.23279524214104</v>
      </c>
      <c r="U225" s="127">
        <v>2</v>
      </c>
      <c r="V225" s="73"/>
      <c r="W225" s="97" t="s">
        <v>199</v>
      </c>
    </row>
    <row r="226" spans="1:23" s="3" customFormat="1" ht="12">
      <c r="A226" s="14"/>
      <c r="I226" s="5"/>
      <c r="K226" s="78"/>
      <c r="M226" s="5"/>
      <c r="O226" s="5"/>
      <c r="Q226" s="140"/>
      <c r="R226" s="135"/>
      <c r="S226" s="161"/>
      <c r="U226" s="5"/>
      <c r="V226" s="5"/>
      <c r="W226" s="5"/>
    </row>
    <row r="227" spans="1:23" s="3" customFormat="1" ht="36">
      <c r="A227" s="128" t="s">
        <v>247</v>
      </c>
      <c r="C227" s="122" t="s">
        <v>248</v>
      </c>
      <c r="E227" s="135" t="s">
        <v>249</v>
      </c>
      <c r="G227" s="135" t="s">
        <v>243</v>
      </c>
      <c r="I227" s="138">
        <v>339170</v>
      </c>
      <c r="J227" s="135"/>
      <c r="K227" s="146">
        <v>41122</v>
      </c>
      <c r="L227" s="135"/>
      <c r="M227" s="138" t="s">
        <v>73</v>
      </c>
      <c r="N227" s="135"/>
      <c r="O227" s="138">
        <v>1581.5</v>
      </c>
      <c r="P227" s="135"/>
      <c r="Q227" s="140"/>
      <c r="R227" s="135"/>
      <c r="S227" s="161"/>
      <c r="U227" s="5"/>
      <c r="V227" s="5"/>
      <c r="W227" s="5"/>
    </row>
    <row r="228" spans="1:23" s="3" customFormat="1" ht="12">
      <c r="A228" s="14"/>
      <c r="I228" s="5"/>
      <c r="K228" s="78"/>
      <c r="M228" s="138" t="s">
        <v>186</v>
      </c>
      <c r="O228" s="159">
        <v>451.5</v>
      </c>
      <c r="Q228" s="75"/>
      <c r="S228" s="81"/>
      <c r="U228" s="5"/>
      <c r="V228" s="5"/>
      <c r="W228" s="5"/>
    </row>
    <row r="229" spans="1:24" s="3" customFormat="1" ht="12">
      <c r="A229" s="14"/>
      <c r="I229" s="5"/>
      <c r="K229" s="78"/>
      <c r="M229" s="5"/>
      <c r="O229" s="143">
        <f>SUM(O227:O228)</f>
        <v>2033</v>
      </c>
      <c r="Q229" s="140">
        <v>345700</v>
      </c>
      <c r="R229" s="135"/>
      <c r="S229" s="149">
        <f>Q229/O229</f>
        <v>170.04426955238563</v>
      </c>
      <c r="U229" s="138">
        <v>4</v>
      </c>
      <c r="V229" s="138"/>
      <c r="W229" s="138">
        <v>1</v>
      </c>
      <c r="X229" s="135" t="s">
        <v>199</v>
      </c>
    </row>
    <row r="230" spans="1:23" s="3" customFormat="1" ht="12">
      <c r="A230" s="14"/>
      <c r="I230" s="5"/>
      <c r="K230" s="78"/>
      <c r="M230" s="5"/>
      <c r="O230" s="37"/>
      <c r="Q230" s="140"/>
      <c r="R230" s="135"/>
      <c r="S230" s="149"/>
      <c r="U230" s="138"/>
      <c r="V230" s="138"/>
      <c r="W230" s="138"/>
    </row>
    <row r="231" spans="1:23" s="3" customFormat="1" ht="36">
      <c r="A231" s="128" t="s">
        <v>257</v>
      </c>
      <c r="B231" s="135"/>
      <c r="C231" s="122" t="s">
        <v>258</v>
      </c>
      <c r="D231" s="135"/>
      <c r="E231" s="135" t="s">
        <v>259</v>
      </c>
      <c r="F231" s="135"/>
      <c r="G231" s="135" t="s">
        <v>260</v>
      </c>
      <c r="H231" s="135"/>
      <c r="I231" s="138">
        <v>339396</v>
      </c>
      <c r="J231" s="135"/>
      <c r="K231" s="146">
        <v>41122</v>
      </c>
      <c r="L231" s="135"/>
      <c r="M231" s="138" t="s">
        <v>69</v>
      </c>
      <c r="N231" s="135"/>
      <c r="O231" s="143">
        <v>919.2</v>
      </c>
      <c r="P231" s="135"/>
      <c r="Q231" s="140"/>
      <c r="R231" s="135"/>
      <c r="S231" s="149"/>
      <c r="T231" s="135"/>
      <c r="U231" s="138"/>
      <c r="V231" s="138"/>
      <c r="W231" s="138"/>
    </row>
    <row r="232" spans="1:23" s="3" customFormat="1" ht="12">
      <c r="A232" s="128"/>
      <c r="B232" s="135"/>
      <c r="C232" s="122"/>
      <c r="D232" s="135"/>
      <c r="E232" s="135"/>
      <c r="F232" s="135"/>
      <c r="G232" s="122"/>
      <c r="H232" s="135"/>
      <c r="I232" s="138"/>
      <c r="J232" s="135"/>
      <c r="K232" s="146"/>
      <c r="L232" s="135"/>
      <c r="M232" s="138" t="s">
        <v>84</v>
      </c>
      <c r="N232" s="135"/>
      <c r="O232" s="143">
        <v>669.4</v>
      </c>
      <c r="P232" s="135"/>
      <c r="Q232" s="140"/>
      <c r="R232" s="135"/>
      <c r="S232" s="149"/>
      <c r="T232" s="135"/>
      <c r="U232" s="138"/>
      <c r="V232" s="138"/>
      <c r="W232" s="138"/>
    </row>
    <row r="233" spans="1:23" s="3" customFormat="1" ht="12">
      <c r="A233" s="127"/>
      <c r="B233" s="135"/>
      <c r="C233" s="135"/>
      <c r="D233" s="135"/>
      <c r="E233" s="135"/>
      <c r="F233" s="135"/>
      <c r="G233" s="135"/>
      <c r="H233" s="135"/>
      <c r="I233" s="138"/>
      <c r="J233" s="135"/>
      <c r="K233" s="146"/>
      <c r="L233" s="135"/>
      <c r="M233" s="138" t="s">
        <v>85</v>
      </c>
      <c r="N233" s="135"/>
      <c r="O233" s="159">
        <v>323.4</v>
      </c>
      <c r="P233" s="135"/>
      <c r="Q233" s="140"/>
      <c r="R233" s="135"/>
      <c r="S233" s="149"/>
      <c r="T233" s="135"/>
      <c r="U233" s="138"/>
      <c r="V233" s="138"/>
      <c r="W233" s="138"/>
    </row>
    <row r="234" spans="1:23" s="3" customFormat="1" ht="12">
      <c r="A234" s="127"/>
      <c r="B234" s="135"/>
      <c r="C234" s="135"/>
      <c r="D234" s="135"/>
      <c r="E234" s="135"/>
      <c r="F234" s="135"/>
      <c r="G234" s="135"/>
      <c r="H234" s="135"/>
      <c r="I234" s="138"/>
      <c r="J234" s="135"/>
      <c r="K234" s="146"/>
      <c r="L234" s="135"/>
      <c r="M234" s="138"/>
      <c r="N234" s="135"/>
      <c r="O234" s="181">
        <f>SUM(O231:O233)</f>
        <v>1912</v>
      </c>
      <c r="P234" s="135"/>
      <c r="Q234" s="140">
        <v>2700000</v>
      </c>
      <c r="R234" s="135"/>
      <c r="S234" s="149">
        <f>Q234/O234</f>
        <v>1412.1338912133892</v>
      </c>
      <c r="T234" s="135"/>
      <c r="U234" s="138">
        <v>4</v>
      </c>
      <c r="V234" s="138"/>
      <c r="W234" s="138">
        <v>1</v>
      </c>
    </row>
    <row r="235" spans="1:23" s="3" customFormat="1" ht="12">
      <c r="A235" s="127"/>
      <c r="B235" s="135"/>
      <c r="C235" s="135"/>
      <c r="D235" s="135"/>
      <c r="E235" s="135"/>
      <c r="F235" s="135"/>
      <c r="G235" s="135"/>
      <c r="H235" s="135"/>
      <c r="I235" s="138"/>
      <c r="J235" s="135"/>
      <c r="K235" s="146"/>
      <c r="L235" s="135"/>
      <c r="M235" s="138"/>
      <c r="N235" s="135"/>
      <c r="O235" s="143"/>
      <c r="P235" s="135"/>
      <c r="Q235" s="140"/>
      <c r="R235" s="135"/>
      <c r="S235" s="149"/>
      <c r="T235" s="135"/>
      <c r="U235" s="138"/>
      <c r="V235" s="138"/>
      <c r="W235" s="138"/>
    </row>
    <row r="236" spans="1:23" s="3" customFormat="1" ht="12">
      <c r="A236" s="127"/>
      <c r="B236" s="135"/>
      <c r="C236" s="135"/>
      <c r="D236" s="135"/>
      <c r="E236" s="135"/>
      <c r="F236" s="135"/>
      <c r="G236" s="135"/>
      <c r="H236" s="135"/>
      <c r="I236" s="138"/>
      <c r="J236" s="135"/>
      <c r="K236" s="146"/>
      <c r="L236" s="135"/>
      <c r="M236" s="138"/>
      <c r="N236" s="135"/>
      <c r="O236" s="147"/>
      <c r="P236" s="135"/>
      <c r="Q236" s="140"/>
      <c r="R236" s="135"/>
      <c r="S236" s="149"/>
      <c r="T236" s="135"/>
      <c r="U236" s="138"/>
      <c r="V236" s="138"/>
      <c r="W236" s="138"/>
    </row>
    <row r="237" spans="1:23" s="3" customFormat="1" ht="12">
      <c r="A237" s="127"/>
      <c r="B237" s="135"/>
      <c r="C237" s="135"/>
      <c r="D237" s="135"/>
      <c r="E237" s="135"/>
      <c r="F237" s="135"/>
      <c r="G237" s="135"/>
      <c r="H237" s="135"/>
      <c r="I237" s="138"/>
      <c r="J237" s="135"/>
      <c r="K237" s="146"/>
      <c r="L237" s="135"/>
      <c r="M237" s="138"/>
      <c r="N237" s="135"/>
      <c r="O237" s="152"/>
      <c r="P237" s="135"/>
      <c r="Q237" s="140"/>
      <c r="R237" s="135"/>
      <c r="S237" s="149"/>
      <c r="T237" s="135"/>
      <c r="U237" s="138"/>
      <c r="V237" s="138"/>
      <c r="W237" s="138"/>
    </row>
    <row r="238" spans="1:23" s="3" customFormat="1" ht="12">
      <c r="A238" s="14"/>
      <c r="G238" s="81"/>
      <c r="I238" s="5"/>
      <c r="K238" s="78"/>
      <c r="M238" s="5"/>
      <c r="O238" s="138"/>
      <c r="Q238" s="75"/>
      <c r="S238" s="13"/>
      <c r="U238" s="5"/>
      <c r="V238" s="5"/>
      <c r="W238" s="5"/>
    </row>
    <row r="239" spans="1:23" ht="12.75">
      <c r="A239" s="3"/>
      <c r="B239" s="3"/>
      <c r="C239" s="3"/>
      <c r="D239" s="3"/>
      <c r="E239" s="16"/>
      <c r="F239" s="16"/>
      <c r="G239" s="16"/>
      <c r="H239" s="3"/>
      <c r="I239" s="3"/>
      <c r="J239" s="3"/>
      <c r="K239" s="5"/>
      <c r="L239" s="3"/>
      <c r="M239" s="3"/>
      <c r="N239" s="3"/>
      <c r="O239" s="180" t="s">
        <v>12</v>
      </c>
      <c r="P239" s="5"/>
      <c r="Q239" s="6"/>
      <c r="R239" s="5"/>
      <c r="S239" s="6"/>
      <c r="T239" s="3"/>
      <c r="U239" s="3"/>
      <c r="V239" s="3"/>
      <c r="W239" s="3"/>
    </row>
    <row r="240" spans="1:23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5"/>
      <c r="L240" s="3"/>
      <c r="M240" s="3"/>
      <c r="N240" s="3"/>
      <c r="O240" s="138" t="s">
        <v>11</v>
      </c>
      <c r="P240" s="5"/>
      <c r="Q240" s="148" t="s">
        <v>11</v>
      </c>
      <c r="R240" s="138"/>
      <c r="S240" s="148" t="s">
        <v>8</v>
      </c>
      <c r="T240" s="3"/>
      <c r="U240" s="3"/>
      <c r="V240" s="3"/>
      <c r="W240" s="3"/>
    </row>
    <row r="241" spans="1:23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5"/>
      <c r="L241" s="3"/>
      <c r="M241" s="3"/>
      <c r="N241" s="3"/>
      <c r="O241" s="138" t="s">
        <v>7</v>
      </c>
      <c r="P241" s="5"/>
      <c r="Q241" s="148" t="s">
        <v>13</v>
      </c>
      <c r="R241" s="138"/>
      <c r="S241" s="148" t="s">
        <v>14</v>
      </c>
      <c r="T241" s="3"/>
      <c r="U241" s="3"/>
      <c r="V241" s="3"/>
      <c r="W241" s="3"/>
    </row>
    <row r="242" spans="1:23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5"/>
      <c r="L242" s="3"/>
      <c r="M242" s="3"/>
      <c r="N242" s="3"/>
      <c r="O242" s="169"/>
      <c r="P242" s="107"/>
      <c r="Q242" s="161" t="s">
        <v>10</v>
      </c>
      <c r="R242" s="107"/>
      <c r="S242" s="149"/>
      <c r="T242" s="3"/>
      <c r="U242" s="3"/>
      <c r="V242" s="3"/>
      <c r="W242" s="3"/>
    </row>
    <row r="243" spans="1:23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 t="s">
        <v>294</v>
      </c>
      <c r="P243" s="3"/>
      <c r="Q243" s="3"/>
      <c r="R243" s="3"/>
      <c r="S243" s="3"/>
      <c r="T243" s="3"/>
      <c r="U243" s="3"/>
      <c r="V243" s="3"/>
      <c r="W243" s="3"/>
    </row>
    <row r="244" spans="1:21" ht="12.75">
      <c r="A244" s="1" t="s">
        <v>54</v>
      </c>
      <c r="B244" s="3"/>
      <c r="C244" s="3"/>
      <c r="D244" s="3"/>
      <c r="E244" s="3"/>
      <c r="F244" s="3"/>
      <c r="G244" s="31" t="s">
        <v>36</v>
      </c>
      <c r="J244" s="3"/>
      <c r="K244" s="5"/>
      <c r="L244" s="3"/>
      <c r="M244" s="3"/>
      <c r="N244" s="3"/>
      <c r="O244" s="12"/>
      <c r="P244" s="12"/>
      <c r="Q244" s="13"/>
      <c r="R244" s="12"/>
      <c r="S244" s="54"/>
      <c r="T244" s="3"/>
      <c r="U244" s="53"/>
    </row>
    <row r="245" spans="1:21" ht="12.75">
      <c r="A245" s="14"/>
      <c r="B245" s="3"/>
      <c r="C245" s="3"/>
      <c r="D245" s="3"/>
      <c r="E245" s="3"/>
      <c r="F245" s="3"/>
      <c r="G245" s="5" t="s">
        <v>40</v>
      </c>
      <c r="H245" s="3"/>
      <c r="I245" s="5"/>
      <c r="J245" s="3"/>
      <c r="K245" s="5"/>
      <c r="L245" s="3"/>
      <c r="M245" s="3"/>
      <c r="N245" s="3"/>
      <c r="O245" s="3"/>
      <c r="P245" s="3"/>
      <c r="Q245" s="52"/>
      <c r="R245" s="3"/>
      <c r="S245" s="3"/>
      <c r="T245" s="3"/>
      <c r="U245" s="53"/>
    </row>
    <row r="246" spans="1:23" ht="13.5" thickBot="1">
      <c r="A246" s="39"/>
      <c r="B246" s="39"/>
      <c r="C246" s="40" t="s">
        <v>34</v>
      </c>
      <c r="D246" s="41"/>
      <c r="E246" s="42"/>
      <c r="F246" s="41"/>
      <c r="G246" s="42"/>
      <c r="H246" s="41"/>
      <c r="I246" s="42"/>
      <c r="J246" s="42"/>
      <c r="K246" s="42"/>
      <c r="L246" s="42"/>
      <c r="M246" s="42"/>
      <c r="N246" s="42"/>
      <c r="O246" s="42"/>
      <c r="P246" s="42"/>
      <c r="Q246" s="57"/>
      <c r="R246" s="42"/>
      <c r="S246" s="42"/>
      <c r="T246" s="18"/>
      <c r="U246" s="44" t="s">
        <v>48</v>
      </c>
      <c r="V246" s="44"/>
      <c r="W246" s="44" t="s">
        <v>22</v>
      </c>
    </row>
    <row r="247" spans="1:23" ht="13.5" thickBot="1">
      <c r="A247" s="17" t="s">
        <v>0</v>
      </c>
      <c r="B247" s="18"/>
      <c r="C247" s="17" t="s">
        <v>1</v>
      </c>
      <c r="D247" s="17"/>
      <c r="E247" s="17" t="s">
        <v>2</v>
      </c>
      <c r="F247" s="17"/>
      <c r="G247" s="17" t="s">
        <v>3</v>
      </c>
      <c r="H247" s="17"/>
      <c r="I247" s="17" t="s">
        <v>42</v>
      </c>
      <c r="J247" s="17"/>
      <c r="K247" s="17" t="s">
        <v>5</v>
      </c>
      <c r="L247" s="17"/>
      <c r="M247" s="17" t="s">
        <v>6</v>
      </c>
      <c r="N247" s="17"/>
      <c r="O247" s="17" t="s">
        <v>7</v>
      </c>
      <c r="P247" s="19"/>
      <c r="Q247" s="17" t="s">
        <v>8</v>
      </c>
      <c r="R247" s="18"/>
      <c r="S247" s="17" t="s">
        <v>9</v>
      </c>
      <c r="T247" s="18"/>
      <c r="U247" s="17"/>
      <c r="V247" s="17"/>
      <c r="W247" s="17"/>
    </row>
    <row r="248" spans="1:23" ht="22.5">
      <c r="A248" s="94" t="s">
        <v>289</v>
      </c>
      <c r="B248" s="3"/>
      <c r="C248" s="104" t="s">
        <v>290</v>
      </c>
      <c r="D248" s="3"/>
      <c r="E248" s="16" t="s">
        <v>291</v>
      </c>
      <c r="F248" s="3"/>
      <c r="G248" s="16" t="s">
        <v>292</v>
      </c>
      <c r="H248" s="3"/>
      <c r="I248" s="111" t="s">
        <v>293</v>
      </c>
      <c r="J248" s="5"/>
      <c r="K248" s="78">
        <v>41183</v>
      </c>
      <c r="L248" s="3"/>
      <c r="M248" s="5" t="s">
        <v>84</v>
      </c>
      <c r="N248" s="3"/>
      <c r="O248" s="5">
        <v>2205.6</v>
      </c>
      <c r="P248" s="2"/>
      <c r="Q248" s="2"/>
      <c r="T248" s="3"/>
      <c r="U248" s="3"/>
      <c r="V248" s="3"/>
      <c r="W248" s="3"/>
    </row>
    <row r="249" spans="1:23" ht="12.75">
      <c r="A249" s="14"/>
      <c r="B249" s="3"/>
      <c r="C249" s="3"/>
      <c r="D249" s="3"/>
      <c r="E249" s="3"/>
      <c r="F249" s="3"/>
      <c r="G249" s="3"/>
      <c r="H249" s="3"/>
      <c r="I249" s="5"/>
      <c r="J249" s="3"/>
      <c r="K249" s="78"/>
      <c r="L249" s="3"/>
      <c r="M249" s="5" t="s">
        <v>85</v>
      </c>
      <c r="N249" s="5"/>
      <c r="O249" s="88">
        <v>56</v>
      </c>
      <c r="P249" s="2"/>
      <c r="Q249" s="2"/>
      <c r="T249" s="3"/>
      <c r="U249" s="3"/>
      <c r="V249" s="3"/>
      <c r="W249" s="3"/>
    </row>
    <row r="250" spans="1:23" ht="12.75">
      <c r="A250" s="14"/>
      <c r="B250" s="3"/>
      <c r="C250" s="3"/>
      <c r="D250" s="3"/>
      <c r="E250" s="3"/>
      <c r="F250" s="3"/>
      <c r="G250" s="3"/>
      <c r="H250" s="3"/>
      <c r="I250" s="5"/>
      <c r="J250" s="3"/>
      <c r="K250" s="78"/>
      <c r="L250" s="3"/>
      <c r="M250" s="5"/>
      <c r="N250" s="3"/>
      <c r="O250" s="37">
        <f>SUM(O248:O249)</f>
        <v>2261.6</v>
      </c>
      <c r="P250" s="3"/>
      <c r="Q250" s="52">
        <v>2240000</v>
      </c>
      <c r="R250" s="3"/>
      <c r="S250" s="149">
        <f>Q250/O250</f>
        <v>990.4492394764769</v>
      </c>
      <c r="T250" s="3"/>
      <c r="U250" s="3">
        <v>3</v>
      </c>
      <c r="V250" s="3"/>
      <c r="W250" s="3"/>
    </row>
    <row r="251" spans="1:23" ht="12.75">
      <c r="A251" s="14"/>
      <c r="B251" s="3"/>
      <c r="C251" s="3"/>
      <c r="D251" s="3"/>
      <c r="E251" s="3"/>
      <c r="F251" s="3"/>
      <c r="G251" s="3"/>
      <c r="H251" s="3"/>
      <c r="I251" s="5"/>
      <c r="J251" s="3"/>
      <c r="K251" s="78"/>
      <c r="L251" s="3"/>
      <c r="M251" s="5"/>
      <c r="N251" s="3"/>
      <c r="O251" s="37"/>
      <c r="P251" s="3"/>
      <c r="Q251" s="52"/>
      <c r="R251" s="3"/>
      <c r="S251" s="13"/>
      <c r="T251" s="3"/>
      <c r="U251" s="3"/>
      <c r="V251" s="3"/>
      <c r="W251" s="3"/>
    </row>
    <row r="252" spans="1:23" ht="101.25">
      <c r="A252" s="94" t="s">
        <v>365</v>
      </c>
      <c r="B252" s="3"/>
      <c r="C252" s="95" t="s">
        <v>366</v>
      </c>
      <c r="D252" s="3"/>
      <c r="E252" s="95" t="s">
        <v>367</v>
      </c>
      <c r="F252" s="3"/>
      <c r="G252" s="3" t="s">
        <v>368</v>
      </c>
      <c r="H252" s="3"/>
      <c r="I252" s="5">
        <v>340345</v>
      </c>
      <c r="J252" s="3"/>
      <c r="K252" s="78">
        <v>41244</v>
      </c>
      <c r="L252" s="3"/>
      <c r="M252" s="5" t="s">
        <v>84</v>
      </c>
      <c r="N252" s="3"/>
      <c r="O252" s="5">
        <v>399</v>
      </c>
      <c r="P252" s="3"/>
      <c r="Q252" s="75"/>
      <c r="R252" s="3"/>
      <c r="S252" s="13"/>
      <c r="T252" s="3"/>
      <c r="U252" s="3"/>
      <c r="V252" s="3"/>
      <c r="W252" s="3"/>
    </row>
    <row r="253" spans="1:23" ht="12.75">
      <c r="A253" s="14"/>
      <c r="B253" s="3"/>
      <c r="C253" s="3"/>
      <c r="D253" s="3"/>
      <c r="E253" s="3"/>
      <c r="F253" s="3"/>
      <c r="G253" s="3"/>
      <c r="H253" s="3"/>
      <c r="I253" s="5"/>
      <c r="J253" s="3"/>
      <c r="K253" s="78"/>
      <c r="L253" s="3"/>
      <c r="M253" s="5" t="s">
        <v>50</v>
      </c>
      <c r="N253" s="3"/>
      <c r="O253" s="37">
        <v>231</v>
      </c>
      <c r="P253" s="3"/>
      <c r="Q253" s="75"/>
      <c r="R253" s="3"/>
      <c r="S253" s="13"/>
      <c r="T253" s="3"/>
      <c r="U253" s="3"/>
      <c r="V253" s="3"/>
      <c r="W253" s="3"/>
    </row>
    <row r="254" spans="1:23" ht="12.75">
      <c r="A254" s="14"/>
      <c r="B254" s="3"/>
      <c r="C254" s="3"/>
      <c r="D254" s="3"/>
      <c r="E254" s="3"/>
      <c r="F254" s="3"/>
      <c r="G254" s="35"/>
      <c r="H254" s="3"/>
      <c r="I254" s="37"/>
      <c r="J254" s="5"/>
      <c r="K254" s="78"/>
      <c r="L254" s="5"/>
      <c r="M254" s="5" t="s">
        <v>109</v>
      </c>
      <c r="N254" s="3"/>
      <c r="O254" s="56">
        <v>84</v>
      </c>
      <c r="P254" s="2"/>
      <c r="Q254" s="96"/>
      <c r="S254" s="13"/>
      <c r="T254" s="3"/>
      <c r="U254" s="3"/>
      <c r="V254" s="3"/>
      <c r="W254" s="3"/>
    </row>
    <row r="255" spans="1:23" ht="12.75">
      <c r="A255" s="14"/>
      <c r="B255" s="3"/>
      <c r="L255" s="5"/>
      <c r="M255" s="5" t="s">
        <v>369</v>
      </c>
      <c r="N255" s="3"/>
      <c r="O255" s="89">
        <v>1544</v>
      </c>
      <c r="P255" s="2"/>
      <c r="Q255" s="86"/>
      <c r="S255" s="13"/>
      <c r="T255" s="3"/>
      <c r="U255" s="3"/>
      <c r="V255" s="3"/>
      <c r="W255" s="3"/>
    </row>
    <row r="256" spans="1:24" ht="12.75">
      <c r="A256" s="14"/>
      <c r="B256" s="3"/>
      <c r="C256" s="3"/>
      <c r="D256" s="3"/>
      <c r="E256" s="3"/>
      <c r="F256" s="3"/>
      <c r="G256" s="35"/>
      <c r="H256" s="3"/>
      <c r="I256" s="37"/>
      <c r="J256" s="5"/>
      <c r="K256" s="78"/>
      <c r="L256" s="3"/>
      <c r="M256" s="5"/>
      <c r="N256" s="3"/>
      <c r="O256" s="56">
        <f>SUM(O252:O255)</f>
        <v>2258</v>
      </c>
      <c r="P256" s="2"/>
      <c r="Q256" s="206">
        <v>581100</v>
      </c>
      <c r="S256" s="149">
        <f>Q256/O256</f>
        <v>257.3516386182462</v>
      </c>
      <c r="T256" s="3"/>
      <c r="U256" s="3">
        <v>6</v>
      </c>
      <c r="X256" s="93" t="s">
        <v>199</v>
      </c>
    </row>
    <row r="257" spans="1:21" ht="12.75">
      <c r="A257" s="14"/>
      <c r="B257" s="3"/>
      <c r="C257" s="3"/>
      <c r="D257" s="3"/>
      <c r="E257" s="3"/>
      <c r="F257" s="3"/>
      <c r="G257" s="35"/>
      <c r="H257" s="3"/>
      <c r="I257" s="37"/>
      <c r="J257" s="3"/>
      <c r="K257" s="78"/>
      <c r="L257" s="3"/>
      <c r="M257" s="5"/>
      <c r="N257" s="3"/>
      <c r="O257" s="89"/>
      <c r="P257" s="2"/>
      <c r="Q257" s="86"/>
      <c r="S257" s="13"/>
      <c r="T257" s="3"/>
      <c r="U257" s="3"/>
    </row>
    <row r="258" spans="1:23" ht="12.75">
      <c r="A258" s="14"/>
      <c r="B258" s="3"/>
      <c r="C258" s="3"/>
      <c r="D258" s="3"/>
      <c r="E258" s="3"/>
      <c r="F258" s="3"/>
      <c r="G258" s="35"/>
      <c r="H258" s="3"/>
      <c r="I258" s="37"/>
      <c r="J258" s="3"/>
      <c r="K258" s="78"/>
      <c r="L258" s="3"/>
      <c r="M258" s="5"/>
      <c r="N258" s="3"/>
      <c r="O258" s="56"/>
      <c r="P258" s="2"/>
      <c r="Q258" s="86"/>
      <c r="S258" s="13"/>
      <c r="T258" s="3"/>
      <c r="U258" s="5"/>
      <c r="W258" s="97"/>
    </row>
    <row r="259" spans="1:21" ht="12.75">
      <c r="A259" s="14"/>
      <c r="B259" s="3"/>
      <c r="C259" s="3"/>
      <c r="D259" s="3"/>
      <c r="E259" s="3"/>
      <c r="F259" s="3"/>
      <c r="G259" s="35"/>
      <c r="H259" s="3"/>
      <c r="I259" s="83"/>
      <c r="J259" s="3"/>
      <c r="K259" s="78"/>
      <c r="L259" s="3"/>
      <c r="M259" s="5"/>
      <c r="N259" s="3"/>
      <c r="O259" s="12"/>
      <c r="P259" s="12"/>
      <c r="Q259" s="13"/>
      <c r="R259" s="12"/>
      <c r="S259" s="13"/>
      <c r="T259" s="3"/>
      <c r="U259" s="3"/>
    </row>
    <row r="260" spans="1:19" ht="12.75">
      <c r="A260" s="14"/>
      <c r="B260" s="3"/>
      <c r="C260" s="3"/>
      <c r="D260" s="3"/>
      <c r="E260" s="3"/>
      <c r="F260" s="3"/>
      <c r="G260" s="3"/>
      <c r="H260" s="3"/>
      <c r="I260" s="5"/>
      <c r="J260" s="3"/>
      <c r="K260" s="59"/>
      <c r="L260" s="3"/>
      <c r="M260" s="5"/>
      <c r="N260" s="5"/>
      <c r="O260" s="5"/>
      <c r="P260" s="5"/>
      <c r="Q260" s="5"/>
      <c r="R260" s="5"/>
      <c r="S260" s="5"/>
    </row>
    <row r="261" spans="1:19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5"/>
      <c r="N261" s="5"/>
      <c r="O261" s="88"/>
      <c r="P261" s="5"/>
      <c r="Q261" s="5"/>
      <c r="R261" s="5"/>
      <c r="S261" s="5"/>
    </row>
    <row r="262" spans="1:19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5"/>
      <c r="N262" s="5"/>
      <c r="O262" s="5"/>
      <c r="P262" s="5"/>
      <c r="Q262" s="46"/>
      <c r="R262" s="5"/>
      <c r="S262" s="13"/>
    </row>
    <row r="263" spans="1:19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5"/>
      <c r="N263" s="5"/>
      <c r="O263" s="5"/>
      <c r="P263" s="5"/>
      <c r="Q263" s="5"/>
      <c r="R263" s="5"/>
      <c r="S263" s="5"/>
    </row>
    <row r="264" spans="1:19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5"/>
      <c r="N264" s="5"/>
      <c r="O264" s="5"/>
      <c r="P264" s="5"/>
      <c r="Q264" s="5"/>
      <c r="R264" s="5"/>
      <c r="S264" s="5"/>
    </row>
    <row r="265" spans="1:19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</row>
    <row r="268" spans="15:19" ht="12.75">
      <c r="O268" s="11" t="s">
        <v>12</v>
      </c>
      <c r="P268" s="5"/>
      <c r="Q268" s="6"/>
      <c r="R268" s="5"/>
      <c r="S268" s="6"/>
    </row>
    <row r="269" spans="15:19" ht="12.75">
      <c r="O269" s="5" t="s">
        <v>11</v>
      </c>
      <c r="P269" s="5"/>
      <c r="Q269" s="6" t="s">
        <v>11</v>
      </c>
      <c r="R269" s="5"/>
      <c r="S269" s="6" t="s">
        <v>8</v>
      </c>
    </row>
    <row r="270" spans="15:19" ht="12.75">
      <c r="O270" s="5" t="s">
        <v>7</v>
      </c>
      <c r="P270" s="5"/>
      <c r="Q270" s="6" t="s">
        <v>13</v>
      </c>
      <c r="R270" s="5"/>
      <c r="S270" s="6" t="s">
        <v>14</v>
      </c>
    </row>
    <row r="271" spans="15:19" ht="12.75">
      <c r="O271" s="169">
        <f>SUM(O212,O217,O221,O225,O229,O234,O250,O256)</f>
        <v>11221.5</v>
      </c>
      <c r="P271" s="12"/>
      <c r="Q271" s="13">
        <f>SUM(Q212:Q268)</f>
        <v>6773100</v>
      </c>
      <c r="R271" s="12"/>
      <c r="S271" s="149">
        <f>Q271/O271</f>
        <v>603.5824087688811</v>
      </c>
    </row>
  </sheetData>
  <sheetProtection/>
  <mergeCells count="5">
    <mergeCell ref="S210:W210"/>
    <mergeCell ref="S211:W211"/>
    <mergeCell ref="W22:W23"/>
    <mergeCell ref="S214:W214"/>
    <mergeCell ref="S215:W215"/>
  </mergeCells>
  <printOptions/>
  <pageMargins left="0.75" right="0.75" top="0.42" bottom="0.51" header="0.27" footer="0.5"/>
  <pageSetup fitToHeight="1" fitToWidth="1" horizontalDpi="600" verticalDpi="600" orientation="landscape" paperSize="5" scale="86" r:id="rId1"/>
  <headerFooter alignWithMargins="0">
    <oddHeader>&amp;CLINCOLN COUNTY&amp;R&amp;D</oddHeader>
  </headerFooter>
  <rowBreaks count="1" manualBreakCount="1">
    <brk id="32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9"/>
  <sheetViews>
    <sheetView tabSelected="1" zoomScalePageLayoutView="0" workbookViewId="0" topLeftCell="A13">
      <selection activeCell="A27" sqref="A27:IV27"/>
    </sheetView>
  </sheetViews>
  <sheetFormatPr defaultColWidth="9.140625" defaultRowHeight="12.75"/>
  <cols>
    <col min="1" max="1" width="12.7109375" style="0" customWidth="1"/>
    <col min="2" max="2" width="1.421875" style="0" customWidth="1"/>
    <col min="3" max="3" width="34.28125" style="0" customWidth="1"/>
    <col min="4" max="4" width="0.71875" style="0" customWidth="1"/>
    <col min="5" max="5" width="34.7109375" style="0" customWidth="1"/>
    <col min="6" max="6" width="0.85546875" style="0" customWidth="1"/>
    <col min="7" max="7" width="33.00390625" style="0" customWidth="1"/>
    <col min="8" max="8" width="0.71875" style="0" customWidth="1"/>
    <col min="9" max="9" width="8.8515625" style="0" customWidth="1"/>
    <col min="10" max="10" width="0.5625" style="0" customWidth="1"/>
    <col min="11" max="11" width="9.8515625" style="0" customWidth="1"/>
    <col min="12" max="12" width="0.85546875" style="0" customWidth="1"/>
    <col min="13" max="13" width="6.7109375" style="0" customWidth="1"/>
    <col min="14" max="14" width="0.71875" style="0" customWidth="1"/>
    <col min="16" max="16" width="2.28125" style="0" customWidth="1"/>
    <col min="17" max="17" width="11.7109375" style="0" bestFit="1" customWidth="1"/>
    <col min="18" max="18" width="0.71875" style="0" customWidth="1"/>
    <col min="20" max="20" width="0.5625" style="0" customWidth="1"/>
    <col min="21" max="21" width="9.8515625" style="0" customWidth="1"/>
    <col min="22" max="22" width="0.71875" style="0" customWidth="1"/>
    <col min="23" max="23" width="7.7109375" style="0" customWidth="1"/>
  </cols>
  <sheetData>
    <row r="1" ht="12.75">
      <c r="A1" t="s">
        <v>10</v>
      </c>
    </row>
    <row r="2" ht="12.75">
      <c r="A2" t="s">
        <v>10</v>
      </c>
    </row>
    <row r="3" spans="1:6" ht="12.75">
      <c r="A3" s="1" t="s">
        <v>55</v>
      </c>
      <c r="F3" s="29" t="s">
        <v>32</v>
      </c>
    </row>
    <row r="5" spans="1:19" ht="13.5" thickBot="1">
      <c r="A5" s="17" t="s">
        <v>0</v>
      </c>
      <c r="B5" s="18"/>
      <c r="C5" s="17" t="s">
        <v>1</v>
      </c>
      <c r="D5" s="17"/>
      <c r="E5" s="17" t="s">
        <v>2</v>
      </c>
      <c r="F5" s="17"/>
      <c r="G5" s="17" t="s">
        <v>3</v>
      </c>
      <c r="H5" s="17"/>
      <c r="I5" s="17" t="s">
        <v>42</v>
      </c>
      <c r="J5" s="17"/>
      <c r="K5" s="17" t="s">
        <v>5</v>
      </c>
      <c r="L5" s="17"/>
      <c r="M5" s="17" t="s">
        <v>6</v>
      </c>
      <c r="N5" s="17"/>
      <c r="O5" s="17" t="s">
        <v>7</v>
      </c>
      <c r="P5" s="19"/>
      <c r="Q5" s="17" t="s">
        <v>8</v>
      </c>
      <c r="R5" s="18"/>
      <c r="S5" s="17" t="s">
        <v>9</v>
      </c>
    </row>
    <row r="6" spans="1:19" ht="56.25">
      <c r="A6" s="94" t="s">
        <v>60</v>
      </c>
      <c r="B6" s="3"/>
      <c r="C6" s="98" t="s">
        <v>61</v>
      </c>
      <c r="D6" s="3"/>
      <c r="E6" s="16" t="s">
        <v>62</v>
      </c>
      <c r="F6" s="3"/>
      <c r="G6" s="16" t="s">
        <v>63</v>
      </c>
      <c r="H6" s="3"/>
      <c r="I6" s="8" t="s">
        <v>64</v>
      </c>
      <c r="J6" s="5"/>
      <c r="K6" s="20">
        <v>40909</v>
      </c>
      <c r="L6" s="5"/>
      <c r="M6" s="14" t="s">
        <v>65</v>
      </c>
      <c r="N6" s="3"/>
      <c r="O6" s="21">
        <v>1131.81</v>
      </c>
      <c r="P6" s="3"/>
      <c r="Q6" s="46">
        <v>356500</v>
      </c>
      <c r="R6" s="3"/>
      <c r="S6" s="108">
        <f aca="true" t="shared" si="0" ref="S6:S14">Q6/O6</f>
        <v>314.98219665844977</v>
      </c>
    </row>
    <row r="7" spans="1:19" ht="12.75">
      <c r="A7" s="14">
        <v>310901100045</v>
      </c>
      <c r="B7" s="3"/>
      <c r="C7" s="16" t="s">
        <v>98</v>
      </c>
      <c r="D7" s="3"/>
      <c r="E7" s="16" t="s">
        <v>99</v>
      </c>
      <c r="F7" s="3"/>
      <c r="G7" s="16" t="s">
        <v>96</v>
      </c>
      <c r="H7" s="3"/>
      <c r="I7" s="8" t="s">
        <v>100</v>
      </c>
      <c r="J7" s="5"/>
      <c r="K7" s="20">
        <v>40940</v>
      </c>
      <c r="L7" s="5"/>
      <c r="M7" s="14" t="s">
        <v>65</v>
      </c>
      <c r="N7" s="3"/>
      <c r="O7" s="21">
        <v>1283</v>
      </c>
      <c r="P7" s="3"/>
      <c r="Q7" s="46">
        <v>386400</v>
      </c>
      <c r="R7" s="3"/>
      <c r="S7" s="108">
        <f t="shared" si="0"/>
        <v>301.16913484021825</v>
      </c>
    </row>
    <row r="8" spans="1:19" ht="12.75">
      <c r="A8" s="14">
        <v>306325200045</v>
      </c>
      <c r="B8" s="3"/>
      <c r="C8" s="16" t="s">
        <v>94</v>
      </c>
      <c r="D8" s="3"/>
      <c r="E8" s="16" t="s">
        <v>95</v>
      </c>
      <c r="F8" s="3"/>
      <c r="G8" s="16" t="s">
        <v>96</v>
      </c>
      <c r="H8" s="3"/>
      <c r="I8" s="8" t="s">
        <v>97</v>
      </c>
      <c r="J8" s="5"/>
      <c r="K8" s="20">
        <v>40940</v>
      </c>
      <c r="L8" s="5"/>
      <c r="M8" s="14" t="s">
        <v>65</v>
      </c>
      <c r="N8" s="3"/>
      <c r="O8" s="21">
        <v>1600</v>
      </c>
      <c r="P8" s="3"/>
      <c r="Q8" s="46">
        <v>483000</v>
      </c>
      <c r="R8" s="3"/>
      <c r="S8" s="108">
        <f t="shared" si="0"/>
        <v>301.875</v>
      </c>
    </row>
    <row r="9" spans="1:19" ht="12.75">
      <c r="A9" s="14">
        <v>332110100064</v>
      </c>
      <c r="B9" s="3"/>
      <c r="C9" s="16" t="s">
        <v>101</v>
      </c>
      <c r="D9" s="3"/>
      <c r="E9" s="16" t="s">
        <v>102</v>
      </c>
      <c r="F9" s="3"/>
      <c r="G9" s="16" t="s">
        <v>103</v>
      </c>
      <c r="H9" s="3"/>
      <c r="I9" s="8" t="s">
        <v>104</v>
      </c>
      <c r="J9" s="5"/>
      <c r="K9" s="20">
        <v>40969</v>
      </c>
      <c r="L9" s="5"/>
      <c r="M9" s="14" t="s">
        <v>73</v>
      </c>
      <c r="N9" s="3"/>
      <c r="O9" s="21">
        <v>160</v>
      </c>
      <c r="P9" s="3"/>
      <c r="Q9" s="46">
        <v>24000</v>
      </c>
      <c r="R9" s="3"/>
      <c r="S9" s="108">
        <f t="shared" si="0"/>
        <v>150</v>
      </c>
    </row>
    <row r="10" spans="1:21" ht="46.5" customHeight="1">
      <c r="A10" s="94">
        <v>258518300119</v>
      </c>
      <c r="B10" s="3"/>
      <c r="C10" s="98" t="s">
        <v>118</v>
      </c>
      <c r="D10" s="3"/>
      <c r="E10" s="16" t="s">
        <v>119</v>
      </c>
      <c r="F10" s="3"/>
      <c r="G10" s="16" t="s">
        <v>58</v>
      </c>
      <c r="H10" s="3"/>
      <c r="I10" s="8" t="s">
        <v>120</v>
      </c>
      <c r="J10" s="5"/>
      <c r="K10" s="20">
        <v>40969</v>
      </c>
      <c r="L10" s="5"/>
      <c r="M10" s="14" t="s">
        <v>50</v>
      </c>
      <c r="N10" s="3"/>
      <c r="O10" s="21">
        <v>249.92</v>
      </c>
      <c r="P10" s="3"/>
      <c r="Q10" s="46">
        <v>80000</v>
      </c>
      <c r="R10" s="3"/>
      <c r="S10" s="108">
        <f t="shared" si="0"/>
        <v>320.1024327784891</v>
      </c>
      <c r="U10" s="2"/>
    </row>
    <row r="11" spans="1:21" ht="35.25" customHeight="1">
      <c r="A11" s="14">
        <v>258518300119</v>
      </c>
      <c r="C11" s="98" t="s">
        <v>118</v>
      </c>
      <c r="E11" s="16" t="s">
        <v>58</v>
      </c>
      <c r="F11" s="3"/>
      <c r="G11" s="16" t="s">
        <v>121</v>
      </c>
      <c r="H11" s="3"/>
      <c r="I11" s="8" t="s">
        <v>122</v>
      </c>
      <c r="J11" s="5"/>
      <c r="K11" s="20">
        <v>40969</v>
      </c>
      <c r="L11" s="5"/>
      <c r="M11" s="14" t="s">
        <v>50</v>
      </c>
      <c r="N11" s="3"/>
      <c r="O11" s="21">
        <v>249.92</v>
      </c>
      <c r="P11" s="3"/>
      <c r="Q11" s="46">
        <v>80000</v>
      </c>
      <c r="R11" s="3"/>
      <c r="S11" s="108">
        <f t="shared" si="0"/>
        <v>320.1024327784891</v>
      </c>
      <c r="U11" s="2"/>
    </row>
    <row r="12" spans="1:21" ht="12.75">
      <c r="A12" s="94">
        <v>279332300034</v>
      </c>
      <c r="B12" s="3"/>
      <c r="C12" s="98" t="s">
        <v>134</v>
      </c>
      <c r="D12" s="3"/>
      <c r="E12" s="16" t="s">
        <v>135</v>
      </c>
      <c r="F12" s="3"/>
      <c r="G12" s="16" t="s">
        <v>136</v>
      </c>
      <c r="H12" s="3"/>
      <c r="I12" s="111" t="s">
        <v>137</v>
      </c>
      <c r="J12" s="5"/>
      <c r="K12" s="20">
        <v>41000</v>
      </c>
      <c r="L12" s="5"/>
      <c r="M12" s="14" t="s">
        <v>50</v>
      </c>
      <c r="N12" s="3"/>
      <c r="O12" s="21">
        <v>59</v>
      </c>
      <c r="P12" s="3"/>
      <c r="Q12" s="46">
        <v>60000</v>
      </c>
      <c r="R12" s="3"/>
      <c r="S12" s="108">
        <f t="shared" si="0"/>
        <v>1016.9491525423729</v>
      </c>
      <c r="U12" s="2"/>
    </row>
    <row r="13" spans="1:21" ht="22.5">
      <c r="A13" s="94">
        <v>284711200010</v>
      </c>
      <c r="B13" s="3"/>
      <c r="C13" s="98" t="s">
        <v>138</v>
      </c>
      <c r="D13" s="3"/>
      <c r="E13" s="98" t="s">
        <v>139</v>
      </c>
      <c r="F13" s="3"/>
      <c r="G13" s="16" t="s">
        <v>140</v>
      </c>
      <c r="H13" s="3"/>
      <c r="I13" s="111" t="s">
        <v>141</v>
      </c>
      <c r="J13" s="5"/>
      <c r="K13" s="20">
        <v>41000</v>
      </c>
      <c r="L13" s="5"/>
      <c r="M13" s="14" t="s">
        <v>65</v>
      </c>
      <c r="N13" s="3"/>
      <c r="O13" s="21">
        <v>240</v>
      </c>
      <c r="P13" s="3"/>
      <c r="Q13" s="46">
        <v>54000</v>
      </c>
      <c r="R13" s="3"/>
      <c r="S13" s="108">
        <f t="shared" si="0"/>
        <v>225</v>
      </c>
      <c r="U13" s="2"/>
    </row>
    <row r="14" spans="1:21" ht="22.5">
      <c r="A14" s="14">
        <v>284714100014</v>
      </c>
      <c r="B14" s="3"/>
      <c r="C14" s="16" t="s">
        <v>142</v>
      </c>
      <c r="D14" s="3"/>
      <c r="E14" s="98" t="s">
        <v>143</v>
      </c>
      <c r="F14" s="3"/>
      <c r="G14" s="16" t="s">
        <v>140</v>
      </c>
      <c r="H14" s="3"/>
      <c r="I14" s="111" t="s">
        <v>144</v>
      </c>
      <c r="J14" s="5"/>
      <c r="K14" s="20">
        <v>41000</v>
      </c>
      <c r="L14" s="5"/>
      <c r="M14" s="14" t="s">
        <v>65</v>
      </c>
      <c r="N14" s="3"/>
      <c r="O14" s="21">
        <v>640</v>
      </c>
      <c r="P14" s="3"/>
      <c r="Q14" s="46">
        <v>192000</v>
      </c>
      <c r="R14" s="3"/>
      <c r="S14" s="13">
        <f t="shared" si="0"/>
        <v>300</v>
      </c>
      <c r="U14" s="2"/>
    </row>
    <row r="15" spans="1:21" ht="12.75">
      <c r="A15" s="14">
        <v>252918200086</v>
      </c>
      <c r="B15" s="3"/>
      <c r="C15" s="16" t="s">
        <v>154</v>
      </c>
      <c r="D15" s="3"/>
      <c r="E15" s="16" t="s">
        <v>155</v>
      </c>
      <c r="F15" s="3"/>
      <c r="G15" s="16" t="s">
        <v>156</v>
      </c>
      <c r="H15" s="3"/>
      <c r="I15" s="8" t="s">
        <v>157</v>
      </c>
      <c r="J15" s="5"/>
      <c r="K15" s="20">
        <v>41000</v>
      </c>
      <c r="L15" s="5"/>
      <c r="M15" s="14" t="s">
        <v>85</v>
      </c>
      <c r="N15" s="3"/>
      <c r="O15" s="21">
        <v>5.32</v>
      </c>
      <c r="P15" s="3"/>
      <c r="Q15" s="46">
        <v>25000</v>
      </c>
      <c r="R15" s="3"/>
      <c r="S15" s="13">
        <f aca="true" t="shared" si="1" ref="S15:S21">Q15/O15</f>
        <v>4699.248120300752</v>
      </c>
      <c r="U15" s="2"/>
    </row>
    <row r="16" spans="1:21" ht="22.5">
      <c r="A16" s="94">
        <v>279710200085</v>
      </c>
      <c r="B16" s="3"/>
      <c r="C16" s="98" t="s">
        <v>207</v>
      </c>
      <c r="D16" s="3"/>
      <c r="E16" s="98" t="s">
        <v>174</v>
      </c>
      <c r="F16" s="3"/>
      <c r="G16" s="16" t="s">
        <v>175</v>
      </c>
      <c r="H16" s="3"/>
      <c r="I16" s="8" t="s">
        <v>176</v>
      </c>
      <c r="J16" s="5"/>
      <c r="K16" s="20">
        <v>41000</v>
      </c>
      <c r="L16" s="5"/>
      <c r="M16" s="14" t="s">
        <v>50</v>
      </c>
      <c r="N16" s="3"/>
      <c r="O16" s="21">
        <v>120</v>
      </c>
      <c r="P16" s="3"/>
      <c r="Q16" s="46">
        <v>31200</v>
      </c>
      <c r="R16" s="3"/>
      <c r="S16" s="13">
        <f t="shared" si="1"/>
        <v>260</v>
      </c>
      <c r="U16" s="2"/>
    </row>
    <row r="17" spans="1:21" ht="12.75">
      <c r="A17" s="94">
        <v>305720100072</v>
      </c>
      <c r="B17" s="3"/>
      <c r="C17" s="98" t="s">
        <v>187</v>
      </c>
      <c r="D17" s="3"/>
      <c r="E17" s="98" t="s">
        <v>188</v>
      </c>
      <c r="F17" s="3"/>
      <c r="G17" s="16" t="s">
        <v>189</v>
      </c>
      <c r="H17" s="3"/>
      <c r="I17" s="8" t="s">
        <v>190</v>
      </c>
      <c r="J17" s="5"/>
      <c r="K17" s="20">
        <v>41030</v>
      </c>
      <c r="L17" s="5"/>
      <c r="M17" s="14" t="s">
        <v>65</v>
      </c>
      <c r="N17" s="3"/>
      <c r="O17" s="21">
        <v>320</v>
      </c>
      <c r="P17" s="3"/>
      <c r="Q17" s="46">
        <v>115000</v>
      </c>
      <c r="R17" s="3"/>
      <c r="S17" s="13">
        <f t="shared" si="1"/>
        <v>359.375</v>
      </c>
      <c r="U17" s="2"/>
    </row>
    <row r="18" spans="1:21" ht="22.5">
      <c r="A18" s="94" t="s">
        <v>218</v>
      </c>
      <c r="B18" s="3"/>
      <c r="C18" s="98" t="s">
        <v>219</v>
      </c>
      <c r="D18" s="3"/>
      <c r="E18" s="16" t="s">
        <v>220</v>
      </c>
      <c r="F18" s="3"/>
      <c r="G18" s="16" t="s">
        <v>221</v>
      </c>
      <c r="H18" s="3"/>
      <c r="I18" s="8" t="s">
        <v>222</v>
      </c>
      <c r="J18" s="5"/>
      <c r="K18" s="20">
        <v>41091</v>
      </c>
      <c r="L18" s="5"/>
      <c r="M18" s="14" t="s">
        <v>73</v>
      </c>
      <c r="N18" s="3"/>
      <c r="O18" s="106">
        <v>1600</v>
      </c>
      <c r="P18" s="3"/>
      <c r="Q18" s="46">
        <v>45000</v>
      </c>
      <c r="R18" s="3"/>
      <c r="S18" s="13">
        <f t="shared" si="1"/>
        <v>28.125</v>
      </c>
      <c r="T18" s="53"/>
      <c r="U18" s="125" t="s">
        <v>199</v>
      </c>
    </row>
    <row r="19" spans="1:19" ht="12.75">
      <c r="A19" s="14">
        <v>331112400093</v>
      </c>
      <c r="B19" s="3"/>
      <c r="C19" s="16" t="s">
        <v>232</v>
      </c>
      <c r="D19" s="3"/>
      <c r="E19" s="16" t="s">
        <v>233</v>
      </c>
      <c r="F19" s="3"/>
      <c r="G19" s="16" t="s">
        <v>234</v>
      </c>
      <c r="H19" s="3"/>
      <c r="I19" s="8" t="s">
        <v>235</v>
      </c>
      <c r="J19" s="5"/>
      <c r="K19" s="20">
        <v>41122</v>
      </c>
      <c r="L19" s="5"/>
      <c r="M19" s="14" t="s">
        <v>73</v>
      </c>
      <c r="N19" s="3"/>
      <c r="O19" s="21">
        <v>40</v>
      </c>
      <c r="P19" s="3"/>
      <c r="Q19" s="46">
        <v>17000</v>
      </c>
      <c r="R19" s="3"/>
      <c r="S19" s="13">
        <f t="shared" si="1"/>
        <v>425</v>
      </c>
    </row>
    <row r="20" spans="1:21" ht="22.5">
      <c r="A20" s="94">
        <v>357901100001</v>
      </c>
      <c r="B20" s="3"/>
      <c r="C20" s="98" t="s">
        <v>244</v>
      </c>
      <c r="D20" s="3"/>
      <c r="E20" s="98" t="s">
        <v>245</v>
      </c>
      <c r="F20" s="3"/>
      <c r="G20" s="16" t="s">
        <v>243</v>
      </c>
      <c r="H20" s="3"/>
      <c r="I20" s="111" t="s">
        <v>246</v>
      </c>
      <c r="J20" s="5"/>
      <c r="K20" s="20">
        <v>41122</v>
      </c>
      <c r="L20" s="5"/>
      <c r="M20" s="14" t="s">
        <v>73</v>
      </c>
      <c r="N20" s="3"/>
      <c r="O20" s="21">
        <v>470</v>
      </c>
      <c r="P20" s="3"/>
      <c r="Q20" s="46">
        <v>25600</v>
      </c>
      <c r="R20" s="3"/>
      <c r="S20" s="13">
        <f t="shared" si="1"/>
        <v>54.46808510638298</v>
      </c>
      <c r="U20" s="2" t="s">
        <v>199</v>
      </c>
    </row>
    <row r="21" spans="1:21" ht="12.75">
      <c r="A21" s="14">
        <v>257716200115</v>
      </c>
      <c r="B21" s="3"/>
      <c r="C21" s="98" t="s">
        <v>253</v>
      </c>
      <c r="D21" s="3"/>
      <c r="E21" s="98" t="s">
        <v>254</v>
      </c>
      <c r="F21" s="3"/>
      <c r="G21" s="16" t="s">
        <v>255</v>
      </c>
      <c r="H21" s="3"/>
      <c r="I21" s="8" t="s">
        <v>256</v>
      </c>
      <c r="J21" s="5"/>
      <c r="K21" s="20">
        <v>41122</v>
      </c>
      <c r="L21" s="5"/>
      <c r="M21" s="14" t="s">
        <v>50</v>
      </c>
      <c r="N21" s="3"/>
      <c r="O21" s="21">
        <v>20</v>
      </c>
      <c r="P21" s="3"/>
      <c r="Q21" s="46">
        <v>30000</v>
      </c>
      <c r="R21" s="3"/>
      <c r="S21" s="13">
        <f t="shared" si="1"/>
        <v>1500</v>
      </c>
      <c r="U21" s="53"/>
    </row>
    <row r="22" spans="1:19" ht="22.5">
      <c r="A22" s="94">
        <v>358126100038</v>
      </c>
      <c r="B22" s="3"/>
      <c r="C22" s="98" t="s">
        <v>301</v>
      </c>
      <c r="D22" s="3"/>
      <c r="E22" s="98" t="s">
        <v>302</v>
      </c>
      <c r="F22" s="3"/>
      <c r="G22" s="16" t="s">
        <v>303</v>
      </c>
      <c r="H22" s="3"/>
      <c r="I22" s="111" t="s">
        <v>304</v>
      </c>
      <c r="J22" s="5"/>
      <c r="K22" s="20">
        <v>41214</v>
      </c>
      <c r="L22" s="5"/>
      <c r="M22" s="14" t="s">
        <v>73</v>
      </c>
      <c r="N22" s="3"/>
      <c r="O22" s="21">
        <v>960</v>
      </c>
      <c r="P22" s="3"/>
      <c r="Q22" s="46">
        <v>210000</v>
      </c>
      <c r="R22" s="3"/>
      <c r="S22" s="13">
        <f>Q22/O22</f>
        <v>218.75</v>
      </c>
    </row>
    <row r="23" spans="1:21" ht="12.75">
      <c r="A23" s="14">
        <v>305701100075</v>
      </c>
      <c r="B23" s="3"/>
      <c r="C23" s="16" t="s">
        <v>305</v>
      </c>
      <c r="D23" s="3"/>
      <c r="E23" s="16" t="s">
        <v>306</v>
      </c>
      <c r="F23" s="3"/>
      <c r="G23" s="16" t="s">
        <v>307</v>
      </c>
      <c r="H23" s="3"/>
      <c r="I23" s="8" t="s">
        <v>308</v>
      </c>
      <c r="J23" s="5"/>
      <c r="K23" s="20">
        <v>41214</v>
      </c>
      <c r="L23" s="5"/>
      <c r="M23" s="14" t="s">
        <v>65</v>
      </c>
      <c r="N23" s="3"/>
      <c r="O23" s="21">
        <v>319.4</v>
      </c>
      <c r="P23" s="3"/>
      <c r="Q23" s="23">
        <v>76800</v>
      </c>
      <c r="R23" s="3"/>
      <c r="S23" s="13">
        <f>Q23/O23</f>
        <v>240.45084533500315</v>
      </c>
      <c r="U23" s="125" t="s">
        <v>199</v>
      </c>
    </row>
    <row r="24" spans="1:21" ht="22.5">
      <c r="A24" s="14">
        <v>258127100077</v>
      </c>
      <c r="B24" s="3"/>
      <c r="C24" s="98" t="s">
        <v>309</v>
      </c>
      <c r="D24" s="3"/>
      <c r="E24" s="98" t="s">
        <v>310</v>
      </c>
      <c r="F24" s="3"/>
      <c r="G24" s="16" t="s">
        <v>311</v>
      </c>
      <c r="H24" s="3"/>
      <c r="I24" s="8" t="s">
        <v>312</v>
      </c>
      <c r="J24" s="5"/>
      <c r="K24" s="20">
        <v>41214</v>
      </c>
      <c r="L24" s="5"/>
      <c r="M24" s="14" t="s">
        <v>50</v>
      </c>
      <c r="N24" s="3"/>
      <c r="O24" s="21">
        <v>700</v>
      </c>
      <c r="P24" s="3"/>
      <c r="Q24" s="23">
        <v>262200</v>
      </c>
      <c r="R24" s="3"/>
      <c r="S24" s="13">
        <f>Q24/O24</f>
        <v>374.57142857142856</v>
      </c>
      <c r="U24" s="125"/>
    </row>
    <row r="25" spans="1:21" ht="22.5">
      <c r="A25" s="14">
        <v>311729100066</v>
      </c>
      <c r="B25" s="3"/>
      <c r="C25" s="98" t="s">
        <v>325</v>
      </c>
      <c r="D25" s="3"/>
      <c r="E25" s="16" t="s">
        <v>326</v>
      </c>
      <c r="F25" s="3"/>
      <c r="G25" s="16" t="s">
        <v>327</v>
      </c>
      <c r="H25" s="3"/>
      <c r="I25" s="111" t="s">
        <v>328</v>
      </c>
      <c r="J25" s="5"/>
      <c r="K25" s="20">
        <v>41244</v>
      </c>
      <c r="L25" s="5"/>
      <c r="M25" s="14" t="s">
        <v>65</v>
      </c>
      <c r="N25" s="3"/>
      <c r="O25" s="21">
        <v>960</v>
      </c>
      <c r="P25" s="3"/>
      <c r="Q25" s="23">
        <v>158400</v>
      </c>
      <c r="R25" s="3"/>
      <c r="S25" s="13">
        <f>Q25/O25</f>
        <v>165</v>
      </c>
      <c r="U25" s="125"/>
    </row>
    <row r="26" spans="1:21" ht="22.5">
      <c r="A26" s="94" t="s">
        <v>343</v>
      </c>
      <c r="B26" s="3"/>
      <c r="C26" s="98" t="s">
        <v>344</v>
      </c>
      <c r="D26" s="3"/>
      <c r="E26" s="16" t="s">
        <v>345</v>
      </c>
      <c r="F26" s="3"/>
      <c r="G26" s="16" t="s">
        <v>140</v>
      </c>
      <c r="H26" s="3"/>
      <c r="I26" s="111" t="s">
        <v>346</v>
      </c>
      <c r="J26" s="5"/>
      <c r="K26" s="20">
        <v>41244</v>
      </c>
      <c r="L26" s="5"/>
      <c r="M26" s="14" t="s">
        <v>65</v>
      </c>
      <c r="N26" s="3"/>
      <c r="O26" s="21">
        <v>720</v>
      </c>
      <c r="P26" s="3"/>
      <c r="Q26" s="23">
        <v>216000</v>
      </c>
      <c r="R26" s="3"/>
      <c r="S26" s="13">
        <f>Q26/O26</f>
        <v>300</v>
      </c>
      <c r="U26" s="125" t="s">
        <v>199</v>
      </c>
    </row>
    <row r="27" spans="1:19" ht="12.75">
      <c r="A27" s="14"/>
      <c r="B27" s="3"/>
      <c r="C27" s="16"/>
      <c r="D27" s="3"/>
      <c r="E27" s="16"/>
      <c r="F27" s="3"/>
      <c r="G27" s="16"/>
      <c r="H27" s="3"/>
      <c r="I27" s="8"/>
      <c r="J27" s="5"/>
      <c r="K27" s="20"/>
      <c r="L27" s="5"/>
      <c r="M27" s="14"/>
      <c r="N27" s="3"/>
      <c r="O27" s="21"/>
      <c r="P27" s="3"/>
      <c r="Q27" s="46"/>
      <c r="R27" s="3"/>
      <c r="S27" s="13"/>
    </row>
    <row r="28" spans="1:19" ht="12.75">
      <c r="A28" s="14"/>
      <c r="B28" s="3"/>
      <c r="C28" s="16"/>
      <c r="D28" s="3"/>
      <c r="E28" s="16"/>
      <c r="F28" s="3"/>
      <c r="G28" s="16"/>
      <c r="H28" s="3"/>
      <c r="I28" s="8"/>
      <c r="J28" s="5"/>
      <c r="K28" s="20"/>
      <c r="L28" s="5"/>
      <c r="M28" s="14"/>
      <c r="N28" s="3"/>
      <c r="O28" s="11" t="s">
        <v>12</v>
      </c>
      <c r="P28" s="5"/>
      <c r="Q28" s="6"/>
      <c r="R28" s="5"/>
      <c r="S28" s="6"/>
    </row>
    <row r="29" spans="1:19" ht="12.75">
      <c r="A29" s="64"/>
      <c r="B29" s="35"/>
      <c r="C29" s="35"/>
      <c r="D29" s="35"/>
      <c r="E29" s="72"/>
      <c r="F29" s="37"/>
      <c r="G29" s="72"/>
      <c r="H29" s="35"/>
      <c r="I29" s="37"/>
      <c r="J29" s="37"/>
      <c r="K29" s="114"/>
      <c r="L29" s="37"/>
      <c r="M29" s="37"/>
      <c r="N29" s="37"/>
      <c r="O29" s="5" t="s">
        <v>11</v>
      </c>
      <c r="P29" s="5"/>
      <c r="Q29" s="6" t="s">
        <v>11</v>
      </c>
      <c r="R29" s="5"/>
      <c r="S29" s="6" t="s">
        <v>8</v>
      </c>
    </row>
    <row r="30" spans="1:19" ht="12.75">
      <c r="A30" s="64"/>
      <c r="B30" s="35"/>
      <c r="C30" s="35"/>
      <c r="D30" s="35"/>
      <c r="E30" s="37"/>
      <c r="F30" s="37"/>
      <c r="G30" s="72"/>
      <c r="H30" s="35"/>
      <c r="I30" s="37"/>
      <c r="J30" s="37"/>
      <c r="K30" s="114"/>
      <c r="L30" s="37"/>
      <c r="M30" s="37"/>
      <c r="N30" s="37"/>
      <c r="O30" s="5" t="s">
        <v>7</v>
      </c>
      <c r="P30" s="5"/>
      <c r="Q30" s="6" t="s">
        <v>13</v>
      </c>
      <c r="R30" s="5"/>
      <c r="S30" s="6" t="s">
        <v>14</v>
      </c>
    </row>
    <row r="31" spans="1:19" ht="12.75">
      <c r="A31" s="64"/>
      <c r="B31" s="35"/>
      <c r="C31" s="35"/>
      <c r="D31" s="35"/>
      <c r="E31" s="72"/>
      <c r="F31" s="37"/>
      <c r="G31" s="72"/>
      <c r="H31" s="35"/>
      <c r="I31" s="37"/>
      <c r="J31" s="37"/>
      <c r="K31" s="114"/>
      <c r="L31" s="37"/>
      <c r="M31" s="37"/>
      <c r="N31" s="37"/>
      <c r="O31" s="120">
        <f>SUM(O6:O27)</f>
        <v>11848.369999999999</v>
      </c>
      <c r="P31" s="12"/>
      <c r="Q31" s="13">
        <f>SUM(Q6:Q27)</f>
        <v>2928100</v>
      </c>
      <c r="R31" s="12"/>
      <c r="S31" s="13">
        <f>Q31/O31</f>
        <v>247.131039965835</v>
      </c>
    </row>
    <row r="32" spans="1:19" ht="12.75">
      <c r="A32" s="64"/>
      <c r="B32" s="35"/>
      <c r="C32" s="35"/>
      <c r="D32" s="35"/>
      <c r="E32" s="72"/>
      <c r="F32" s="37"/>
      <c r="G32" s="72"/>
      <c r="H32" s="35"/>
      <c r="I32" s="37"/>
      <c r="J32" s="37"/>
      <c r="K32" s="114"/>
      <c r="L32" s="37"/>
      <c r="M32" s="37"/>
      <c r="N32" s="37"/>
      <c r="O32" s="64"/>
      <c r="P32" s="37"/>
      <c r="Q32" s="115"/>
      <c r="R32" s="37"/>
      <c r="S32" s="13"/>
    </row>
    <row r="33" spans="1:19" ht="12.75">
      <c r="A33" s="117"/>
      <c r="B33" s="35"/>
      <c r="C33" s="113"/>
      <c r="D33" s="35"/>
      <c r="E33" s="118"/>
      <c r="F33" s="37"/>
      <c r="G33" s="72"/>
      <c r="H33" s="35"/>
      <c r="I33" s="37"/>
      <c r="J33" s="37"/>
      <c r="K33" s="114"/>
      <c r="L33" s="37"/>
      <c r="M33" s="37"/>
      <c r="N33" s="37"/>
      <c r="O33" s="64"/>
      <c r="P33" s="37"/>
      <c r="Q33" s="115"/>
      <c r="R33" s="37"/>
      <c r="S33" s="13"/>
    </row>
    <row r="34" spans="1:19" ht="12.75">
      <c r="A34" s="117"/>
      <c r="B34" s="35"/>
      <c r="C34" s="113"/>
      <c r="D34" s="35"/>
      <c r="E34" s="118"/>
      <c r="F34" s="37"/>
      <c r="G34" s="72"/>
      <c r="H34" s="35"/>
      <c r="I34" s="37"/>
      <c r="J34" s="37"/>
      <c r="K34" s="114"/>
      <c r="L34" s="37"/>
      <c r="M34" s="37"/>
      <c r="N34" s="37"/>
      <c r="O34" s="64"/>
      <c r="P34" s="37"/>
      <c r="Q34" s="115"/>
      <c r="R34" s="37"/>
      <c r="S34" s="13"/>
    </row>
    <row r="35" spans="1:19" ht="12.75">
      <c r="A35" s="64"/>
      <c r="B35" s="35"/>
      <c r="C35" s="35"/>
      <c r="D35" s="35"/>
      <c r="E35" s="37"/>
      <c r="F35" s="37"/>
      <c r="G35" s="72"/>
      <c r="H35" s="35"/>
      <c r="I35" s="37"/>
      <c r="J35" s="37"/>
      <c r="K35" s="114"/>
      <c r="L35" s="37"/>
      <c r="M35" s="37"/>
      <c r="N35" s="37"/>
      <c r="O35" s="64"/>
      <c r="P35" s="37"/>
      <c r="Q35" s="119"/>
      <c r="R35" s="37"/>
      <c r="S35" s="13"/>
    </row>
    <row r="36" spans="1:19" ht="12.75">
      <c r="A36" s="64"/>
      <c r="B36" s="35"/>
      <c r="C36" s="35"/>
      <c r="D36" s="35"/>
      <c r="E36" s="37"/>
      <c r="F36" s="37"/>
      <c r="G36" s="72"/>
      <c r="H36" s="35"/>
      <c r="I36" s="37"/>
      <c r="J36" s="37"/>
      <c r="K36" s="114"/>
      <c r="L36" s="37"/>
      <c r="M36" s="37"/>
      <c r="N36" s="37"/>
      <c r="O36" s="64"/>
      <c r="P36" s="37"/>
      <c r="Q36" s="119"/>
      <c r="R36" s="37"/>
      <c r="S36" s="13"/>
    </row>
    <row r="37" spans="1:19" ht="12.75">
      <c r="A37" s="64"/>
      <c r="B37" s="35"/>
      <c r="C37" s="35"/>
      <c r="D37" s="35"/>
      <c r="E37" s="72"/>
      <c r="F37" s="37"/>
      <c r="G37" s="72"/>
      <c r="H37" s="35"/>
      <c r="I37" s="37"/>
      <c r="J37" s="37"/>
      <c r="K37" s="114"/>
      <c r="L37" s="37"/>
      <c r="M37" s="37"/>
      <c r="N37" s="37"/>
      <c r="O37" s="64"/>
      <c r="P37" s="37"/>
      <c r="Q37" s="119"/>
      <c r="R37" s="37"/>
      <c r="S37" s="13"/>
    </row>
    <row r="38" spans="1:19" ht="12.75">
      <c r="A38" s="64"/>
      <c r="B38" s="35"/>
      <c r="C38" s="35"/>
      <c r="D38" s="35"/>
      <c r="E38" s="72"/>
      <c r="F38" s="37"/>
      <c r="G38" s="72"/>
      <c r="H38" s="35"/>
      <c r="I38" s="37"/>
      <c r="J38" s="37"/>
      <c r="K38" s="114"/>
      <c r="L38" s="37"/>
      <c r="M38" s="37"/>
      <c r="N38" s="37"/>
      <c r="O38" s="64"/>
      <c r="P38" s="37"/>
      <c r="Q38" s="119"/>
      <c r="R38" s="37"/>
      <c r="S38" s="13"/>
    </row>
    <row r="39" spans="1:19" ht="12.75">
      <c r="A39" s="64"/>
      <c r="B39" s="35"/>
      <c r="C39" s="113"/>
      <c r="D39" s="35"/>
      <c r="E39" s="72"/>
      <c r="F39" s="37"/>
      <c r="G39" s="72"/>
      <c r="H39" s="35"/>
      <c r="I39" s="37"/>
      <c r="J39" s="37"/>
      <c r="K39" s="114"/>
      <c r="L39" s="37"/>
      <c r="M39" s="37"/>
      <c r="N39" s="37"/>
      <c r="O39" s="64"/>
      <c r="P39" s="37"/>
      <c r="Q39" s="119"/>
      <c r="R39" s="37"/>
      <c r="S39" s="13"/>
    </row>
    <row r="40" spans="1:19" ht="12.75">
      <c r="A40" s="64"/>
      <c r="B40" s="35"/>
      <c r="C40" s="113"/>
      <c r="D40" s="35"/>
      <c r="E40" s="72"/>
      <c r="F40" s="37"/>
      <c r="G40" s="72"/>
      <c r="H40" s="35"/>
      <c r="I40" s="37"/>
      <c r="J40" s="37"/>
      <c r="K40" s="114"/>
      <c r="L40" s="37"/>
      <c r="M40" s="37"/>
      <c r="N40" s="37"/>
      <c r="O40" s="64"/>
      <c r="P40" s="37"/>
      <c r="Q40" s="123"/>
      <c r="R40" s="37"/>
      <c r="S40" s="13"/>
    </row>
    <row r="41" spans="1:6" ht="12.75">
      <c r="A41" s="1" t="s">
        <v>55</v>
      </c>
      <c r="F41" s="29" t="s">
        <v>32</v>
      </c>
    </row>
    <row r="42" ht="12.75">
      <c r="A42" s="93" t="s">
        <v>51</v>
      </c>
    </row>
    <row r="43" spans="1:19" ht="13.5" thickBot="1">
      <c r="A43" s="17" t="s">
        <v>0</v>
      </c>
      <c r="B43" s="18"/>
      <c r="C43" s="17" t="s">
        <v>1</v>
      </c>
      <c r="D43" s="17"/>
      <c r="E43" s="17" t="s">
        <v>2</v>
      </c>
      <c r="F43" s="17"/>
      <c r="G43" s="17" t="s">
        <v>3</v>
      </c>
      <c r="H43" s="17"/>
      <c r="I43" s="17" t="s">
        <v>42</v>
      </c>
      <c r="J43" s="17"/>
      <c r="K43" s="17" t="s">
        <v>5</v>
      </c>
      <c r="L43" s="17"/>
      <c r="M43" s="17" t="s">
        <v>6</v>
      </c>
      <c r="N43" s="17"/>
      <c r="O43" s="17" t="s">
        <v>7</v>
      </c>
      <c r="P43" s="19"/>
      <c r="Q43" s="17" t="s">
        <v>8</v>
      </c>
      <c r="R43" s="18"/>
      <c r="S43" s="17" t="s">
        <v>9</v>
      </c>
    </row>
    <row r="45" spans="1:21" ht="12.75">
      <c r="A45" s="99"/>
      <c r="B45" s="3"/>
      <c r="C45" s="122"/>
      <c r="D45" s="3"/>
      <c r="E45" s="3"/>
      <c r="F45" s="3"/>
      <c r="G45" s="3"/>
      <c r="H45" s="3"/>
      <c r="I45" s="5"/>
      <c r="J45" s="3"/>
      <c r="K45" s="59"/>
      <c r="L45" s="5"/>
      <c r="M45" s="5"/>
      <c r="N45" s="5"/>
      <c r="O45" s="5"/>
      <c r="P45" s="5"/>
      <c r="Q45" s="46"/>
      <c r="R45" s="5"/>
      <c r="S45" s="13"/>
      <c r="T45" s="3"/>
      <c r="U45" s="3"/>
    </row>
    <row r="46" spans="1:21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121"/>
      <c r="R49" s="35"/>
      <c r="S49" s="35"/>
      <c r="T49" s="3"/>
      <c r="U49" s="3"/>
    </row>
    <row r="50" spans="1:19" ht="12.75">
      <c r="A50" s="35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1" t="s">
        <v>12</v>
      </c>
      <c r="P50" s="5"/>
      <c r="Q50" s="6"/>
      <c r="R50" s="5"/>
      <c r="S50" s="6"/>
    </row>
    <row r="51" spans="1:19" ht="12.75">
      <c r="A51" s="35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5" t="s">
        <v>11</v>
      </c>
      <c r="P51" s="5"/>
      <c r="Q51" s="6" t="s">
        <v>11</v>
      </c>
      <c r="R51" s="5"/>
      <c r="S51" s="6" t="s">
        <v>8</v>
      </c>
    </row>
    <row r="52" spans="1:19" ht="12.75">
      <c r="A52" s="35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5" t="s">
        <v>7</v>
      </c>
      <c r="P52" s="5"/>
      <c r="Q52" s="6" t="s">
        <v>13</v>
      </c>
      <c r="R52" s="5"/>
      <c r="S52" s="6" t="s">
        <v>14</v>
      </c>
    </row>
    <row r="53" spans="1:19" ht="12.75">
      <c r="A53" s="35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120"/>
      <c r="P53" s="12"/>
      <c r="Q53" s="13"/>
      <c r="R53" s="12"/>
      <c r="S53" s="13"/>
    </row>
    <row r="54" spans="1:19" ht="12.75">
      <c r="A54" s="35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</row>
    <row r="55" spans="1:19" ht="12.75">
      <c r="A55" t="s">
        <v>10</v>
      </c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</row>
    <row r="56" spans="1:19" ht="12.75">
      <c r="A56" s="1" t="s">
        <v>55</v>
      </c>
      <c r="F56" s="29" t="s">
        <v>32</v>
      </c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</row>
    <row r="57" ht="12.75">
      <c r="C57" s="70" t="s">
        <v>34</v>
      </c>
    </row>
    <row r="58" spans="1:23" ht="13.5" thickBot="1">
      <c r="A58" s="17" t="s">
        <v>0</v>
      </c>
      <c r="B58" s="18"/>
      <c r="C58" s="17" t="s">
        <v>1</v>
      </c>
      <c r="D58" s="17"/>
      <c r="E58" s="17" t="s">
        <v>2</v>
      </c>
      <c r="F58" s="17"/>
      <c r="G58" s="17" t="s">
        <v>3</v>
      </c>
      <c r="H58" s="17"/>
      <c r="I58" s="17" t="s">
        <v>49</v>
      </c>
      <c r="J58" s="17"/>
      <c r="K58" s="17" t="s">
        <v>5</v>
      </c>
      <c r="L58" s="17"/>
      <c r="M58" s="17" t="s">
        <v>6</v>
      </c>
      <c r="N58" s="17"/>
      <c r="O58" s="17" t="s">
        <v>7</v>
      </c>
      <c r="P58" s="19"/>
      <c r="Q58" s="17" t="s">
        <v>8</v>
      </c>
      <c r="R58" s="18"/>
      <c r="S58" s="17" t="s">
        <v>9</v>
      </c>
      <c r="T58" s="18"/>
      <c r="U58" s="84" t="s">
        <v>46</v>
      </c>
      <c r="V58" s="44"/>
      <c r="W58" s="44" t="s">
        <v>22</v>
      </c>
    </row>
    <row r="59" spans="1:23" ht="13.5" thickBot="1">
      <c r="A59" s="17"/>
      <c r="B59" s="18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9"/>
      <c r="Q59" s="17"/>
      <c r="R59" s="18"/>
      <c r="S59" s="17"/>
      <c r="T59" s="18"/>
      <c r="U59" s="84" t="s">
        <v>47</v>
      </c>
      <c r="V59" s="44"/>
      <c r="W59" s="44"/>
    </row>
    <row r="60" spans="1:24" ht="12.75">
      <c r="A60" s="105">
        <v>258518400116</v>
      </c>
      <c r="B60" s="3"/>
      <c r="C60" s="104" t="s">
        <v>56</v>
      </c>
      <c r="D60" s="3"/>
      <c r="E60" s="16" t="s">
        <v>57</v>
      </c>
      <c r="F60" s="3"/>
      <c r="G60" s="16" t="s">
        <v>58</v>
      </c>
      <c r="H60" s="3"/>
      <c r="I60" s="8" t="s">
        <v>59</v>
      </c>
      <c r="J60" s="5"/>
      <c r="K60" s="78">
        <v>40909</v>
      </c>
      <c r="M60" s="5" t="s">
        <v>50</v>
      </c>
      <c r="O60" s="5">
        <v>13.5</v>
      </c>
      <c r="P60" s="3"/>
      <c r="Q60" s="6">
        <v>160000</v>
      </c>
      <c r="R60" s="3"/>
      <c r="S60" s="13">
        <f>Q60/O60</f>
        <v>11851.851851851852</v>
      </c>
      <c r="T60" s="3"/>
      <c r="U60" s="5">
        <v>1</v>
      </c>
      <c r="V60" s="5"/>
      <c r="W60" s="5">
        <v>1</v>
      </c>
      <c r="X60" s="93"/>
    </row>
    <row r="61" spans="1:24" ht="7.5" customHeight="1">
      <c r="A61" s="105"/>
      <c r="B61" s="3"/>
      <c r="C61" s="104"/>
      <c r="D61" s="3"/>
      <c r="E61" s="16"/>
      <c r="F61" s="3"/>
      <c r="G61" s="16"/>
      <c r="H61" s="3"/>
      <c r="I61" s="8"/>
      <c r="J61" s="5"/>
      <c r="K61" s="78"/>
      <c r="M61" s="5"/>
      <c r="O61" s="5"/>
      <c r="P61" s="3"/>
      <c r="Q61" s="6"/>
      <c r="R61" s="3"/>
      <c r="S61" s="13"/>
      <c r="T61" s="3"/>
      <c r="U61" s="5"/>
      <c r="V61" s="5"/>
      <c r="W61" s="5"/>
      <c r="X61" s="93"/>
    </row>
    <row r="62" spans="1:24" ht="78.75">
      <c r="A62" s="94" t="s">
        <v>270</v>
      </c>
      <c r="B62" s="3"/>
      <c r="C62" s="98" t="s">
        <v>271</v>
      </c>
      <c r="E62" s="98" t="s">
        <v>272</v>
      </c>
      <c r="G62" s="16" t="s">
        <v>273</v>
      </c>
      <c r="I62" s="111" t="s">
        <v>274</v>
      </c>
      <c r="K62" s="20">
        <v>40969</v>
      </c>
      <c r="M62" s="5" t="s">
        <v>79</v>
      </c>
      <c r="O62" s="5">
        <v>3728.81</v>
      </c>
      <c r="P62" s="3"/>
      <c r="Q62" s="6">
        <v>1040000</v>
      </c>
      <c r="R62" s="3"/>
      <c r="S62" s="13">
        <f>Q62/O62</f>
        <v>278.90935714075</v>
      </c>
      <c r="T62" s="3"/>
      <c r="U62" s="5">
        <v>6</v>
      </c>
      <c r="V62" s="5"/>
      <c r="W62" s="5">
        <v>1</v>
      </c>
      <c r="X62" s="93"/>
    </row>
    <row r="63" spans="1:24" ht="7.5" customHeight="1">
      <c r="A63" s="105"/>
      <c r="B63" s="3"/>
      <c r="C63" s="104"/>
      <c r="D63" s="3"/>
      <c r="E63" s="16"/>
      <c r="F63" s="3"/>
      <c r="G63" s="16"/>
      <c r="H63" s="3"/>
      <c r="I63" s="8"/>
      <c r="J63" s="5"/>
      <c r="K63" s="78"/>
      <c r="M63" s="5"/>
      <c r="O63" s="5"/>
      <c r="P63" s="3"/>
      <c r="Q63" s="6"/>
      <c r="R63" s="3"/>
      <c r="S63" s="13"/>
      <c r="T63" s="3"/>
      <c r="U63" s="5"/>
      <c r="V63" s="5"/>
      <c r="W63" s="5"/>
      <c r="X63" s="93"/>
    </row>
    <row r="64" spans="1:26" ht="12.75">
      <c r="A64" s="94">
        <v>253117300123</v>
      </c>
      <c r="B64" s="3"/>
      <c r="C64" s="98" t="s">
        <v>167</v>
      </c>
      <c r="D64" s="3"/>
      <c r="E64" s="16" t="s">
        <v>168</v>
      </c>
      <c r="F64" s="3"/>
      <c r="G64" s="16" t="s">
        <v>169</v>
      </c>
      <c r="H64" s="3"/>
      <c r="I64" s="8" t="s">
        <v>170</v>
      </c>
      <c r="J64" s="5"/>
      <c r="K64" s="20">
        <v>41000</v>
      </c>
      <c r="L64" s="5"/>
      <c r="M64" s="14" t="s">
        <v>85</v>
      </c>
      <c r="N64" s="3"/>
      <c r="O64" s="21">
        <v>50</v>
      </c>
      <c r="P64" s="3"/>
      <c r="Q64" s="46">
        <v>79000</v>
      </c>
      <c r="R64" s="3"/>
      <c r="S64" s="13">
        <f>Q64/O64</f>
        <v>1580</v>
      </c>
      <c r="U64" s="5">
        <v>11</v>
      </c>
      <c r="V64" s="5"/>
      <c r="W64" s="5">
        <v>1</v>
      </c>
      <c r="X64" s="5"/>
      <c r="Y64" s="5"/>
      <c r="Z64" s="5"/>
    </row>
    <row r="65" spans="1:26" ht="7.5" customHeight="1">
      <c r="A65" s="94"/>
      <c r="B65" s="3"/>
      <c r="C65" s="98"/>
      <c r="D65" s="3"/>
      <c r="E65" s="16"/>
      <c r="F65" s="3"/>
      <c r="G65" s="16"/>
      <c r="H65" s="3"/>
      <c r="I65" s="8"/>
      <c r="J65" s="5"/>
      <c r="K65" s="20"/>
      <c r="L65" s="5"/>
      <c r="M65" s="14"/>
      <c r="N65" s="3"/>
      <c r="O65" s="21"/>
      <c r="P65" s="3"/>
      <c r="Q65" s="46"/>
      <c r="R65" s="3"/>
      <c r="S65" s="13"/>
      <c r="U65" s="5"/>
      <c r="V65" s="5"/>
      <c r="W65" s="5"/>
      <c r="X65" s="5"/>
      <c r="Y65" s="5"/>
      <c r="Z65" s="5"/>
    </row>
    <row r="66" spans="1:24" ht="12.75">
      <c r="A66" s="94">
        <v>284928400086</v>
      </c>
      <c r="B66" s="3"/>
      <c r="C66" s="98" t="s">
        <v>203</v>
      </c>
      <c r="D66" s="3"/>
      <c r="E66" s="16" t="s">
        <v>204</v>
      </c>
      <c r="F66" s="3"/>
      <c r="G66" s="16" t="s">
        <v>205</v>
      </c>
      <c r="H66" s="3"/>
      <c r="I66" s="8" t="s">
        <v>206</v>
      </c>
      <c r="J66" s="5"/>
      <c r="K66" s="20">
        <v>41030</v>
      </c>
      <c r="L66" s="5"/>
      <c r="M66" s="14" t="s">
        <v>65</v>
      </c>
      <c r="N66" s="3"/>
      <c r="O66" s="106">
        <v>1.37</v>
      </c>
      <c r="P66" s="3"/>
      <c r="Q66" s="46">
        <v>52500</v>
      </c>
      <c r="R66" s="3"/>
      <c r="S66" s="13">
        <f>Q66/O66</f>
        <v>38321.167883211674</v>
      </c>
      <c r="T66" s="5"/>
      <c r="U66" s="5">
        <v>1</v>
      </c>
      <c r="V66" s="5"/>
      <c r="W66" s="5">
        <v>1</v>
      </c>
      <c r="X66" s="93" t="s">
        <v>199</v>
      </c>
    </row>
    <row r="67" spans="1:24" ht="7.5" customHeight="1">
      <c r="A67" s="94"/>
      <c r="B67" s="3"/>
      <c r="C67" s="98"/>
      <c r="D67" s="3"/>
      <c r="E67" s="16"/>
      <c r="F67" s="3"/>
      <c r="G67" s="16"/>
      <c r="H67" s="3"/>
      <c r="I67" s="8"/>
      <c r="J67" s="5"/>
      <c r="K67" s="20"/>
      <c r="L67" s="5"/>
      <c r="M67" s="14"/>
      <c r="N67" s="3"/>
      <c r="O67" s="106"/>
      <c r="P67" s="3"/>
      <c r="Q67" s="46"/>
      <c r="R67" s="3"/>
      <c r="S67" s="13"/>
      <c r="T67" s="5"/>
      <c r="U67" s="5"/>
      <c r="V67" s="5"/>
      <c r="W67" s="5"/>
      <c r="X67" s="93"/>
    </row>
    <row r="68" spans="1:23" ht="12.75">
      <c r="A68" s="14">
        <v>330908300128</v>
      </c>
      <c r="B68" s="3"/>
      <c r="C68" s="95" t="s">
        <v>223</v>
      </c>
      <c r="E68" s="16" t="s">
        <v>224</v>
      </c>
      <c r="F68" s="3"/>
      <c r="G68" s="16" t="s">
        <v>225</v>
      </c>
      <c r="H68" s="3"/>
      <c r="I68" s="8" t="s">
        <v>226</v>
      </c>
      <c r="J68" s="5"/>
      <c r="K68" s="20">
        <v>41091</v>
      </c>
      <c r="L68" s="5"/>
      <c r="M68" s="14" t="s">
        <v>65</v>
      </c>
      <c r="N68" s="3"/>
      <c r="O68" s="21">
        <v>154.86</v>
      </c>
      <c r="P68" s="3"/>
      <c r="Q68" s="23">
        <v>274900</v>
      </c>
      <c r="R68" s="3"/>
      <c r="S68" s="13">
        <f>Q68/O68</f>
        <v>1775.1517499677127</v>
      </c>
      <c r="U68" s="5">
        <v>3</v>
      </c>
      <c r="V68" s="51"/>
      <c r="W68" s="5">
        <v>1</v>
      </c>
    </row>
    <row r="69" spans="1:24" ht="7.5" customHeight="1">
      <c r="A69" s="94"/>
      <c r="B69" s="3"/>
      <c r="C69" s="98"/>
      <c r="D69" s="3"/>
      <c r="E69" s="16"/>
      <c r="F69" s="3"/>
      <c r="G69" s="16"/>
      <c r="H69" s="3"/>
      <c r="I69" s="8"/>
      <c r="J69" s="5"/>
      <c r="K69" s="20"/>
      <c r="L69" s="5"/>
      <c r="M69" s="14"/>
      <c r="N69" s="3"/>
      <c r="O69" s="109"/>
      <c r="P69" s="85"/>
      <c r="Q69" s="23"/>
      <c r="R69" s="3"/>
      <c r="S69" s="81"/>
      <c r="U69" s="5"/>
      <c r="V69" s="73"/>
      <c r="W69" s="5"/>
      <c r="X69" s="93"/>
    </row>
    <row r="70" spans="1:24" ht="12.75">
      <c r="A70" s="94">
        <v>257716200115</v>
      </c>
      <c r="B70" s="3"/>
      <c r="C70" s="98" t="s">
        <v>261</v>
      </c>
      <c r="D70" s="3"/>
      <c r="E70" s="16" t="s">
        <v>262</v>
      </c>
      <c r="F70" s="3"/>
      <c r="G70" s="16" t="s">
        <v>263</v>
      </c>
      <c r="H70" s="3"/>
      <c r="I70" s="8" t="s">
        <v>256</v>
      </c>
      <c r="J70" s="5"/>
      <c r="K70" s="20">
        <v>41122</v>
      </c>
      <c r="L70" s="5"/>
      <c r="M70" s="14" t="s">
        <v>50</v>
      </c>
      <c r="N70" s="3"/>
      <c r="O70" s="109">
        <v>20</v>
      </c>
      <c r="P70" s="85"/>
      <c r="Q70" s="23">
        <v>30000</v>
      </c>
      <c r="R70" s="3"/>
      <c r="S70" s="13">
        <f>Q70/O70</f>
        <v>1500</v>
      </c>
      <c r="U70" s="5">
        <v>2</v>
      </c>
      <c r="V70" s="73"/>
      <c r="W70" s="5"/>
      <c r="X70" s="93"/>
    </row>
    <row r="71" spans="1:24" ht="7.5" customHeight="1">
      <c r="A71" s="94"/>
      <c r="B71" s="3"/>
      <c r="C71" s="98"/>
      <c r="D71" s="3"/>
      <c r="E71" s="16"/>
      <c r="F71" s="3"/>
      <c r="G71" s="16"/>
      <c r="H71" s="3"/>
      <c r="I71" s="8"/>
      <c r="J71" s="5"/>
      <c r="K71" s="20"/>
      <c r="L71" s="5"/>
      <c r="M71" s="14"/>
      <c r="N71" s="3"/>
      <c r="O71" s="109"/>
      <c r="P71" s="85"/>
      <c r="Q71" s="23"/>
      <c r="R71" s="3"/>
      <c r="S71" s="81"/>
      <c r="U71" s="5"/>
      <c r="V71" s="73"/>
      <c r="W71" s="5"/>
      <c r="X71" s="93"/>
    </row>
    <row r="72" spans="1:23" ht="12" customHeight="1">
      <c r="A72" s="14">
        <v>253330300149</v>
      </c>
      <c r="C72" s="16" t="s">
        <v>275</v>
      </c>
      <c r="E72" s="16" t="s">
        <v>276</v>
      </c>
      <c r="G72" s="16" t="s">
        <v>277</v>
      </c>
      <c r="I72" s="8" t="s">
        <v>278</v>
      </c>
      <c r="K72" s="20">
        <v>41153</v>
      </c>
      <c r="M72" s="14" t="s">
        <v>85</v>
      </c>
      <c r="O72" s="21">
        <v>6.16</v>
      </c>
      <c r="Q72" s="52">
        <v>63000</v>
      </c>
      <c r="S72" s="13">
        <f>Q72/O72</f>
        <v>10227.272727272728</v>
      </c>
      <c r="U72" s="5">
        <v>8</v>
      </c>
      <c r="W72" s="5">
        <v>1</v>
      </c>
    </row>
    <row r="73" spans="1:23" ht="7.5" customHeight="1">
      <c r="A73" s="14"/>
      <c r="C73" s="16"/>
      <c r="E73" s="16"/>
      <c r="G73" s="16"/>
      <c r="I73" s="8"/>
      <c r="K73" s="20"/>
      <c r="M73" s="14"/>
      <c r="O73" s="21"/>
      <c r="Q73" s="52"/>
      <c r="S73" s="13"/>
      <c r="U73" s="5"/>
      <c r="W73" s="5"/>
    </row>
    <row r="74" spans="1:23" ht="12.75" customHeight="1">
      <c r="A74" s="14">
        <v>357329200038</v>
      </c>
      <c r="C74" s="16" t="s">
        <v>285</v>
      </c>
      <c r="E74" s="16" t="s">
        <v>286</v>
      </c>
      <c r="G74" s="16" t="s">
        <v>287</v>
      </c>
      <c r="I74" s="8" t="s">
        <v>288</v>
      </c>
      <c r="K74" s="20">
        <v>41183</v>
      </c>
      <c r="M74" s="14" t="s">
        <v>73</v>
      </c>
      <c r="O74" s="21">
        <v>80</v>
      </c>
      <c r="Q74" s="52">
        <v>60000</v>
      </c>
      <c r="S74" s="13">
        <f>Q74/O74</f>
        <v>750</v>
      </c>
      <c r="U74" s="5">
        <v>3</v>
      </c>
      <c r="W74" s="5">
        <v>1</v>
      </c>
    </row>
    <row r="75" spans="1:23" ht="6.75" customHeight="1">
      <c r="A75" s="14"/>
      <c r="C75" s="16"/>
      <c r="E75" s="16"/>
      <c r="G75" s="16"/>
      <c r="I75" s="8"/>
      <c r="K75" s="20"/>
      <c r="M75" s="14"/>
      <c r="O75" s="21"/>
      <c r="Q75" s="52"/>
      <c r="S75" s="13"/>
      <c r="U75" s="5"/>
      <c r="W75" s="5"/>
    </row>
    <row r="76" spans="1:23" ht="12.75">
      <c r="A76" s="14">
        <v>357712100062</v>
      </c>
      <c r="C76" s="16" t="s">
        <v>334</v>
      </c>
      <c r="E76" s="16" t="s">
        <v>335</v>
      </c>
      <c r="G76" s="16" t="s">
        <v>336</v>
      </c>
      <c r="I76" s="8" t="s">
        <v>337</v>
      </c>
      <c r="K76" s="20">
        <v>41244</v>
      </c>
      <c r="M76" s="14" t="s">
        <v>73</v>
      </c>
      <c r="O76" s="21">
        <v>40</v>
      </c>
      <c r="Q76" s="52">
        <v>74000</v>
      </c>
      <c r="S76" s="13">
        <f>Q76/O76</f>
        <v>1850</v>
      </c>
      <c r="U76" s="5">
        <v>2</v>
      </c>
      <c r="W76" s="5">
        <v>1</v>
      </c>
    </row>
    <row r="77" spans="1:23" ht="12.75">
      <c r="A77" s="14"/>
      <c r="C77" s="16"/>
      <c r="E77" s="16"/>
      <c r="G77" s="16"/>
      <c r="I77" s="8"/>
      <c r="K77" s="20"/>
      <c r="M77" s="14"/>
      <c r="O77" s="21"/>
      <c r="Q77" s="52"/>
      <c r="S77" s="13"/>
      <c r="U77" s="116"/>
      <c r="W77" s="5"/>
    </row>
    <row r="78" spans="1:23" ht="12.75">
      <c r="A78" s="14"/>
      <c r="C78" s="16"/>
      <c r="E78" s="16"/>
      <c r="G78" s="16"/>
      <c r="I78" s="8"/>
      <c r="K78" s="20"/>
      <c r="M78" s="14"/>
      <c r="O78" s="21"/>
      <c r="Q78" s="52"/>
      <c r="S78" s="13"/>
      <c r="U78" s="116"/>
      <c r="W78" s="5"/>
    </row>
    <row r="79" spans="1:23" ht="12.75">
      <c r="A79" s="14"/>
      <c r="C79" s="16"/>
      <c r="E79" s="16"/>
      <c r="G79" s="16"/>
      <c r="I79" s="8"/>
      <c r="K79" s="20"/>
      <c r="M79" s="14"/>
      <c r="O79" s="21"/>
      <c r="Q79" s="52"/>
      <c r="S79" s="13"/>
      <c r="U79" s="116"/>
      <c r="W79" s="5"/>
    </row>
    <row r="80" spans="1:23" ht="12.75">
      <c r="A80" s="14"/>
      <c r="C80" s="16"/>
      <c r="E80" s="16"/>
      <c r="G80" s="16"/>
      <c r="I80" s="8"/>
      <c r="K80" s="20"/>
      <c r="M80" s="14"/>
      <c r="O80" s="21"/>
      <c r="Q80" s="52"/>
      <c r="S80" s="13"/>
      <c r="U80" s="116"/>
      <c r="W80" s="5"/>
    </row>
    <row r="81" spans="1:23" ht="12.75">
      <c r="A81" s="94"/>
      <c r="C81" s="98"/>
      <c r="E81" s="16"/>
      <c r="G81" s="16"/>
      <c r="I81" s="8"/>
      <c r="K81" s="20"/>
      <c r="M81" s="14"/>
      <c r="O81" s="21"/>
      <c r="Q81" s="52"/>
      <c r="S81" s="13"/>
      <c r="U81" s="116"/>
      <c r="W81" s="5"/>
    </row>
    <row r="82" spans="1:23" ht="12.75">
      <c r="A82" s="14"/>
      <c r="C82" s="16"/>
      <c r="E82" s="16"/>
      <c r="G82" s="16"/>
      <c r="I82" s="8"/>
      <c r="K82" s="20"/>
      <c r="M82" s="14"/>
      <c r="O82" s="21"/>
      <c r="Q82" s="52"/>
      <c r="S82" s="13"/>
      <c r="U82" s="116"/>
      <c r="W82" s="5"/>
    </row>
    <row r="83" spans="1:23" ht="13.5" thickBot="1">
      <c r="A83" s="27"/>
      <c r="B83" s="27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53"/>
      <c r="U83" s="73"/>
      <c r="V83" s="73"/>
      <c r="W83" s="73"/>
    </row>
    <row r="84" spans="3:23" ht="12.75"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11" t="s">
        <v>12</v>
      </c>
      <c r="P84" s="5"/>
      <c r="Q84" s="6"/>
      <c r="R84" s="5"/>
      <c r="S84" s="6"/>
      <c r="T84" s="53"/>
      <c r="U84" s="53"/>
      <c r="V84" s="53"/>
      <c r="W84" s="53"/>
    </row>
    <row r="85" spans="3:23" ht="12.75"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" t="s">
        <v>11</v>
      </c>
      <c r="P85" s="5"/>
      <c r="Q85" s="6" t="s">
        <v>11</v>
      </c>
      <c r="R85" s="5"/>
      <c r="S85" s="6" t="s">
        <v>8</v>
      </c>
      <c r="T85" s="53"/>
      <c r="U85" s="53"/>
      <c r="V85" s="53"/>
      <c r="W85" s="53"/>
    </row>
    <row r="86" spans="3:23" ht="12.75"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" t="s">
        <v>7</v>
      </c>
      <c r="P86" s="5"/>
      <c r="Q86" s="6" t="s">
        <v>13</v>
      </c>
      <c r="R86" s="5"/>
      <c r="S86" s="6" t="s">
        <v>14</v>
      </c>
      <c r="T86" s="53"/>
      <c r="U86" s="53"/>
      <c r="V86" s="53"/>
      <c r="W86" s="53"/>
    </row>
    <row r="87" spans="3:23" ht="12.75">
      <c r="C87" s="53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63">
        <f>SUM(O60:O83)</f>
        <v>4094.7</v>
      </c>
      <c r="P87" s="12"/>
      <c r="Q87" s="13">
        <f>SUM(Q60:Q81)</f>
        <v>1833400</v>
      </c>
      <c r="R87" s="12"/>
      <c r="S87" s="13">
        <f>Q87/O87</f>
        <v>447.7495298800889</v>
      </c>
      <c r="T87" s="53"/>
      <c r="U87" s="53"/>
      <c r="V87" s="53"/>
      <c r="W87" s="53"/>
    </row>
    <row r="88" spans="3:23" ht="12.75">
      <c r="C88" s="53"/>
      <c r="D88" s="53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</row>
    <row r="89" spans="3:23" ht="12.75"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</row>
  </sheetData>
  <sheetProtection/>
  <printOptions/>
  <pageMargins left="0.53" right="0.13" top="0.79" bottom="0.63" header="0.5" footer="0.5"/>
  <pageSetup fitToHeight="1" fitToWidth="1" horizontalDpi="600" verticalDpi="600" orientation="landscape" paperSize="5" scale="91" r:id="rId1"/>
  <headerFooter alignWithMargins="0">
    <oddHeader>&amp;CLINCOLN COUNTY&amp;R&amp;D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A1">
      <selection activeCell="L23" sqref="L23"/>
    </sheetView>
  </sheetViews>
  <sheetFormatPr defaultColWidth="9.140625" defaultRowHeight="12.75"/>
  <cols>
    <col min="1" max="1" width="13.00390625" style="0" bestFit="1" customWidth="1"/>
    <col min="2" max="2" width="0.5625" style="0" customWidth="1"/>
    <col min="3" max="3" width="27.00390625" style="0" customWidth="1"/>
    <col min="4" max="4" width="0.71875" style="0" customWidth="1"/>
    <col min="5" max="5" width="26.57421875" style="0" customWidth="1"/>
    <col min="6" max="6" width="0.71875" style="0" customWidth="1"/>
    <col min="7" max="7" width="0.13671875" style="0" customWidth="1"/>
    <col min="8" max="8" width="35.57421875" style="0" bestFit="1" customWidth="1"/>
    <col min="9" max="9" width="0.71875" style="0" customWidth="1"/>
    <col min="11" max="11" width="0.5625" style="0" customWidth="1"/>
    <col min="13" max="13" width="0.5625" style="0" customWidth="1"/>
    <col min="15" max="15" width="0.71875" style="0" customWidth="1"/>
    <col min="17" max="17" width="0.42578125" style="0" customWidth="1"/>
    <col min="19" max="19" width="0.71875" style="0" customWidth="1"/>
    <col min="21" max="21" width="0.42578125" style="0" customWidth="1"/>
    <col min="23" max="23" width="0.5625" style="0" customWidth="1"/>
  </cols>
  <sheetData>
    <row r="1" spans="1:10" ht="12.75">
      <c r="A1" s="1" t="s">
        <v>55</v>
      </c>
      <c r="J1" s="29" t="s">
        <v>38</v>
      </c>
    </row>
    <row r="2" ht="12.75">
      <c r="J2" s="29" t="s">
        <v>37</v>
      </c>
    </row>
    <row r="3" spans="1:24" ht="13.5" thickBot="1">
      <c r="A3" s="17" t="s">
        <v>0</v>
      </c>
      <c r="B3" s="18"/>
      <c r="C3" s="17" t="s">
        <v>1</v>
      </c>
      <c r="D3" s="17"/>
      <c r="E3" s="17" t="s">
        <v>15</v>
      </c>
      <c r="F3" s="17"/>
      <c r="G3" s="17"/>
      <c r="H3" s="17" t="s">
        <v>16</v>
      </c>
      <c r="I3" s="17"/>
      <c r="J3" s="17" t="s">
        <v>42</v>
      </c>
      <c r="K3" s="17"/>
      <c r="L3" s="17" t="s">
        <v>5</v>
      </c>
      <c r="M3" s="17"/>
      <c r="N3" s="17" t="s">
        <v>6</v>
      </c>
      <c r="O3" s="17"/>
      <c r="P3" s="17" t="s">
        <v>7</v>
      </c>
      <c r="Q3" s="17"/>
      <c r="R3" s="24" t="s">
        <v>8</v>
      </c>
      <c r="S3" s="24"/>
      <c r="T3" s="24" t="s">
        <v>9</v>
      </c>
      <c r="U3" s="24"/>
      <c r="V3" s="24"/>
      <c r="W3" s="24"/>
      <c r="X3" s="24"/>
    </row>
    <row r="4" spans="1:24" ht="12.75">
      <c r="A4" s="14"/>
      <c r="B4" s="5"/>
      <c r="C4" s="98"/>
      <c r="D4" s="5"/>
      <c r="E4" s="5"/>
      <c r="F4" s="5"/>
      <c r="G4" s="5"/>
      <c r="H4" s="5"/>
      <c r="I4" s="5"/>
      <c r="J4" s="5"/>
      <c r="K4" s="5"/>
      <c r="L4" s="59"/>
      <c r="M4" s="5"/>
      <c r="N4" s="5"/>
      <c r="O4" s="5"/>
      <c r="P4" s="5"/>
      <c r="Q4" s="5"/>
      <c r="R4" s="6"/>
      <c r="S4" s="5"/>
      <c r="T4" s="13"/>
      <c r="V4" s="5"/>
      <c r="W4" s="5"/>
      <c r="X4" s="5"/>
    </row>
    <row r="5" spans="1:24" ht="12.75">
      <c r="A5" s="14"/>
      <c r="B5" s="5"/>
      <c r="C5" s="16"/>
      <c r="D5" s="5"/>
      <c r="E5" s="98"/>
      <c r="F5" s="5"/>
      <c r="G5" s="5"/>
      <c r="H5" s="5"/>
      <c r="I5" s="5"/>
      <c r="J5" s="5"/>
      <c r="K5" s="5"/>
      <c r="L5" s="59"/>
      <c r="M5" s="5"/>
      <c r="N5" s="5"/>
      <c r="O5" s="5"/>
      <c r="P5" s="5"/>
      <c r="Q5" s="5"/>
      <c r="R5" s="6"/>
      <c r="S5" s="5"/>
      <c r="T5" s="13"/>
      <c r="U5" s="5"/>
      <c r="V5" s="5"/>
      <c r="W5" s="5"/>
      <c r="X5" s="5"/>
    </row>
    <row r="6" spans="1:24" ht="12.75">
      <c r="A6" s="14"/>
      <c r="B6" s="5"/>
      <c r="C6" s="16"/>
      <c r="D6" s="5"/>
      <c r="E6" s="5"/>
      <c r="F6" s="5"/>
      <c r="G6" s="5"/>
      <c r="H6" s="5"/>
      <c r="I6" s="5"/>
      <c r="J6" s="5"/>
      <c r="K6" s="5"/>
      <c r="L6" s="59"/>
      <c r="M6" s="5"/>
      <c r="N6" s="5"/>
      <c r="O6" s="5"/>
      <c r="P6" s="5"/>
      <c r="Q6" s="5"/>
      <c r="R6" s="6"/>
      <c r="S6" s="5"/>
      <c r="T6" s="13"/>
      <c r="U6" s="5"/>
      <c r="V6" s="5"/>
      <c r="W6" s="5"/>
      <c r="X6" s="5"/>
    </row>
    <row r="7" spans="1:24" ht="12.75">
      <c r="A7" s="14"/>
      <c r="B7" s="4"/>
      <c r="C7" s="3"/>
      <c r="D7" s="3"/>
      <c r="E7" s="5"/>
      <c r="F7" s="3"/>
      <c r="G7" s="3"/>
      <c r="H7" s="5"/>
      <c r="I7" s="3"/>
      <c r="J7" s="5"/>
      <c r="K7" s="3"/>
      <c r="L7" s="59"/>
      <c r="M7" s="3"/>
      <c r="N7" s="3"/>
      <c r="O7" s="3"/>
      <c r="P7" s="21"/>
      <c r="Q7" s="3"/>
      <c r="R7" s="6"/>
      <c r="S7" s="3"/>
      <c r="T7" s="46"/>
      <c r="U7" s="5"/>
      <c r="V7" s="5"/>
      <c r="W7" s="5"/>
      <c r="X7" s="5"/>
    </row>
    <row r="8" spans="1:24" ht="12.75">
      <c r="A8" s="14"/>
      <c r="B8" s="5"/>
      <c r="C8" s="16"/>
      <c r="D8" s="5"/>
      <c r="E8" s="5"/>
      <c r="F8" s="5"/>
      <c r="G8" s="5"/>
      <c r="H8" s="5"/>
      <c r="I8" s="5"/>
      <c r="J8" s="5"/>
      <c r="K8" s="5"/>
      <c r="L8" s="59"/>
      <c r="M8" s="5"/>
      <c r="N8" s="5"/>
      <c r="O8" s="5"/>
      <c r="P8" s="21"/>
      <c r="Q8" s="5"/>
      <c r="R8" s="6"/>
      <c r="S8" s="5"/>
      <c r="T8" s="46"/>
      <c r="U8" s="5"/>
      <c r="V8" s="5"/>
      <c r="W8" s="5"/>
      <c r="X8" s="5"/>
    </row>
    <row r="9" spans="1:24" ht="12.75">
      <c r="A9" s="14"/>
      <c r="B9" s="5"/>
      <c r="C9" s="16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21"/>
      <c r="Q9" s="5"/>
      <c r="R9" s="6"/>
      <c r="S9" s="5"/>
      <c r="T9" s="46"/>
      <c r="U9" s="5"/>
      <c r="V9" s="5"/>
      <c r="W9" s="5"/>
      <c r="X9" s="5"/>
    </row>
    <row r="10" spans="1:24" ht="12.75">
      <c r="A10" s="14"/>
      <c r="B10" s="5"/>
      <c r="C10" s="16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21"/>
      <c r="Q10" s="5"/>
      <c r="R10" s="6"/>
      <c r="S10" s="5"/>
      <c r="T10" s="46"/>
      <c r="U10" s="5"/>
      <c r="V10" s="5"/>
      <c r="W10" s="5"/>
      <c r="X10" s="5"/>
    </row>
    <row r="11" spans="1:24" ht="12.75">
      <c r="A11" s="14"/>
      <c r="B11" s="5"/>
      <c r="C11" s="16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21"/>
      <c r="Q11" s="5"/>
      <c r="R11" s="6"/>
      <c r="S11" s="5"/>
      <c r="T11" s="46"/>
      <c r="U11" s="5"/>
      <c r="V11" s="5"/>
      <c r="W11" s="5"/>
      <c r="X11" s="5"/>
    </row>
    <row r="12" spans="1:24" ht="12.75">
      <c r="A12" s="14"/>
      <c r="B12" s="5"/>
      <c r="C12" s="16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21"/>
      <c r="Q12" s="5"/>
      <c r="R12" s="6"/>
      <c r="S12" s="5"/>
      <c r="T12" s="46"/>
      <c r="U12" s="5"/>
      <c r="V12" s="5"/>
      <c r="W12" s="5"/>
      <c r="X12" s="5"/>
    </row>
    <row r="13" spans="1:24" ht="13.5" thickBot="1">
      <c r="A13" s="15"/>
      <c r="B13" s="9"/>
      <c r="C13" s="50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22"/>
      <c r="Q13" s="9"/>
      <c r="R13" s="10"/>
      <c r="S13" s="9"/>
      <c r="T13" s="48"/>
      <c r="U13" s="9"/>
      <c r="V13" s="9"/>
      <c r="W13" s="9"/>
      <c r="X13" s="9"/>
    </row>
    <row r="14" spans="1:24" ht="12.75">
      <c r="A14" s="60"/>
      <c r="P14" s="11" t="s">
        <v>12</v>
      </c>
      <c r="Q14" s="5"/>
      <c r="R14" s="6"/>
      <c r="S14" s="5"/>
      <c r="T14" s="6"/>
      <c r="U14" s="5"/>
      <c r="V14" s="6"/>
      <c r="W14" s="3"/>
      <c r="X14" s="3"/>
    </row>
    <row r="15" spans="1:24" ht="12.75">
      <c r="A15" s="60"/>
      <c r="P15" s="5" t="s">
        <v>11</v>
      </c>
      <c r="Q15" s="5"/>
      <c r="R15" s="6" t="s">
        <v>11</v>
      </c>
      <c r="S15" s="5"/>
      <c r="T15" s="6" t="s">
        <v>20</v>
      </c>
      <c r="U15" s="5"/>
      <c r="V15" s="6"/>
      <c r="W15" s="3"/>
      <c r="X15" s="3"/>
    </row>
    <row r="16" spans="1:24" ht="12.75">
      <c r="A16" s="60"/>
      <c r="P16" s="5" t="s">
        <v>7</v>
      </c>
      <c r="Q16" s="5"/>
      <c r="R16" s="6" t="s">
        <v>13</v>
      </c>
      <c r="S16" s="5"/>
      <c r="T16" s="6" t="s">
        <v>21</v>
      </c>
      <c r="U16" s="5"/>
      <c r="V16" s="6"/>
      <c r="W16" s="3"/>
      <c r="X16" s="3"/>
    </row>
    <row r="17" spans="1:24" ht="12.75">
      <c r="A17" s="60"/>
      <c r="P17" s="12">
        <f>SUM(P4:P13)</f>
        <v>0</v>
      </c>
      <c r="Q17" s="12"/>
      <c r="R17" s="13">
        <f>SUM(R4:R13)</f>
        <v>0</v>
      </c>
      <c r="S17" s="12"/>
      <c r="T17" s="13" t="e">
        <f>R17/P17</f>
        <v>#DIV/0!</v>
      </c>
      <c r="U17" s="12"/>
      <c r="V17" s="13"/>
      <c r="W17" s="3"/>
      <c r="X17" s="3"/>
    </row>
    <row r="18" ht="12.75">
      <c r="A18" s="60"/>
    </row>
    <row r="19" ht="12.75">
      <c r="A19" s="60"/>
    </row>
    <row r="20" spans="1:8" ht="12.75">
      <c r="A20" s="1" t="s">
        <v>55</v>
      </c>
      <c r="H20" s="71" t="s">
        <v>34</v>
      </c>
    </row>
    <row r="21" spans="1:8" ht="12.75">
      <c r="A21" s="60"/>
      <c r="H21" s="29" t="s">
        <v>38</v>
      </c>
    </row>
    <row r="22" spans="1:8" ht="12.75">
      <c r="A22" s="60"/>
      <c r="H22" s="29" t="s">
        <v>37</v>
      </c>
    </row>
    <row r="23" spans="1:24" ht="13.5" thickBot="1">
      <c r="A23" s="17" t="s">
        <v>0</v>
      </c>
      <c r="B23" s="18"/>
      <c r="C23" s="17" t="s">
        <v>1</v>
      </c>
      <c r="D23" s="17"/>
      <c r="E23" s="17" t="s">
        <v>15</v>
      </c>
      <c r="F23" s="17"/>
      <c r="G23" s="17"/>
      <c r="H23" s="17" t="s">
        <v>16</v>
      </c>
      <c r="I23" s="17"/>
      <c r="J23" s="17" t="s">
        <v>42</v>
      </c>
      <c r="K23" s="17"/>
      <c r="L23" s="17" t="s">
        <v>5</v>
      </c>
      <c r="M23" s="17"/>
      <c r="N23" s="17" t="s">
        <v>6</v>
      </c>
      <c r="O23" s="17"/>
      <c r="P23" s="17" t="s">
        <v>7</v>
      </c>
      <c r="Q23" s="17"/>
      <c r="R23" s="24" t="s">
        <v>8</v>
      </c>
      <c r="S23" s="24"/>
      <c r="T23" s="24" t="s">
        <v>9</v>
      </c>
      <c r="U23" s="24"/>
      <c r="V23" s="24" t="s">
        <v>17</v>
      </c>
      <c r="W23" s="24"/>
      <c r="X23" s="24" t="s">
        <v>18</v>
      </c>
    </row>
    <row r="24" spans="1:24" ht="12.75">
      <c r="A24" s="14"/>
      <c r="B24" s="5"/>
      <c r="C24" s="16"/>
      <c r="D24" s="5"/>
      <c r="E24" s="5"/>
      <c r="F24" s="5"/>
      <c r="G24" s="5"/>
      <c r="H24" s="5"/>
      <c r="I24" s="5"/>
      <c r="J24" s="5"/>
      <c r="K24" s="5"/>
      <c r="L24" s="59"/>
      <c r="M24" s="5"/>
      <c r="N24" s="5"/>
      <c r="O24" s="5"/>
      <c r="P24" s="5"/>
      <c r="Q24" s="5"/>
      <c r="R24" s="6"/>
      <c r="S24" s="5"/>
      <c r="T24" s="13"/>
      <c r="U24" s="5"/>
      <c r="V24" s="5">
        <v>1</v>
      </c>
      <c r="W24" s="5"/>
      <c r="X24" s="5">
        <v>1</v>
      </c>
    </row>
    <row r="25" spans="1:24" ht="12.75">
      <c r="A25" s="14"/>
      <c r="B25" s="5"/>
      <c r="C25" s="16"/>
      <c r="D25" s="5"/>
      <c r="E25" s="5"/>
      <c r="F25" s="5"/>
      <c r="G25" s="5"/>
      <c r="H25" s="5"/>
      <c r="I25" s="5"/>
      <c r="J25" s="5"/>
      <c r="K25" s="5"/>
      <c r="L25" s="59"/>
      <c r="M25" s="5"/>
      <c r="N25" s="5"/>
      <c r="O25" s="5"/>
      <c r="P25" s="5"/>
      <c r="Q25" s="5"/>
      <c r="R25" s="6"/>
      <c r="S25" s="5"/>
      <c r="T25" s="13"/>
      <c r="U25" s="5"/>
      <c r="V25" s="5"/>
      <c r="W25" s="5"/>
      <c r="X25" s="5"/>
    </row>
    <row r="26" spans="1:24" ht="12.75">
      <c r="A26" s="14"/>
      <c r="B26" s="5"/>
      <c r="C26" s="16"/>
      <c r="D26" s="5"/>
      <c r="E26" s="5"/>
      <c r="F26" s="5"/>
      <c r="G26" s="5"/>
      <c r="H26" s="5"/>
      <c r="I26" s="3"/>
      <c r="J26" s="5"/>
      <c r="K26" s="5"/>
      <c r="L26" s="76"/>
      <c r="M26" s="5"/>
      <c r="N26" s="5"/>
      <c r="O26" s="5"/>
      <c r="P26" s="5"/>
      <c r="Q26" s="5"/>
      <c r="R26" s="6"/>
      <c r="S26" s="73"/>
      <c r="T26" s="13"/>
      <c r="U26" s="73"/>
      <c r="V26" s="73"/>
      <c r="W26" s="73"/>
      <c r="X26" s="73"/>
    </row>
    <row r="27" spans="1:24" ht="12.75">
      <c r="A27" s="14"/>
      <c r="B27" s="3"/>
      <c r="C27" s="3"/>
      <c r="D27" s="3"/>
      <c r="E27" s="3"/>
      <c r="F27" s="3"/>
      <c r="G27" s="3"/>
      <c r="H27" s="3"/>
      <c r="I27" s="3"/>
      <c r="J27" s="5"/>
      <c r="K27" s="3"/>
      <c r="L27" s="76"/>
      <c r="M27" s="5"/>
      <c r="N27" s="5"/>
      <c r="O27" s="5"/>
      <c r="P27" s="5"/>
      <c r="Q27" s="5"/>
      <c r="R27" s="6"/>
      <c r="S27" s="5"/>
      <c r="T27" s="81"/>
      <c r="U27" s="5"/>
      <c r="V27" s="5"/>
      <c r="W27" s="5"/>
      <c r="X27" s="5"/>
    </row>
    <row r="28" spans="1:24" ht="12.75">
      <c r="A28" s="1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5"/>
      <c r="Q28" s="5"/>
      <c r="R28" s="6"/>
      <c r="S28" s="5"/>
      <c r="T28" s="6"/>
      <c r="U28" s="3"/>
      <c r="V28" s="3"/>
      <c r="W28" s="3"/>
      <c r="X28" s="3"/>
    </row>
    <row r="29" spans="1:24" ht="12.75">
      <c r="A29" s="1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5"/>
      <c r="Q29" s="5"/>
      <c r="R29" s="6"/>
      <c r="S29" s="5"/>
      <c r="T29" s="6"/>
      <c r="U29" s="3"/>
      <c r="V29" s="3"/>
      <c r="W29" s="3"/>
      <c r="X29" s="3"/>
    </row>
    <row r="30" spans="1:24" ht="12.75">
      <c r="A30" s="14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63"/>
      <c r="Q30" s="12"/>
      <c r="R30" s="13"/>
      <c r="S30" s="12"/>
      <c r="T30" s="13"/>
      <c r="U30" s="3"/>
      <c r="V30" s="3"/>
      <c r="W30" s="3"/>
      <c r="X30" s="3"/>
    </row>
    <row r="31" spans="1:24" ht="12.75">
      <c r="A31" s="14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2.75">
      <c r="A32" s="14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11" t="s">
        <v>12</v>
      </c>
      <c r="Q32" s="5"/>
      <c r="R32" s="6"/>
      <c r="S32" s="5"/>
      <c r="T32" s="6"/>
      <c r="U32" s="3"/>
      <c r="V32" s="3"/>
      <c r="W32" s="3"/>
      <c r="X32" s="3"/>
    </row>
    <row r="33" spans="1:24" ht="12.75">
      <c r="A33" s="14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5" t="s">
        <v>11</v>
      </c>
      <c r="Q33" s="5"/>
      <c r="R33" s="6" t="s">
        <v>11</v>
      </c>
      <c r="S33" s="5"/>
      <c r="T33" s="6" t="s">
        <v>20</v>
      </c>
      <c r="U33" s="3"/>
      <c r="V33" s="3"/>
      <c r="W33" s="3"/>
      <c r="X33" s="3"/>
    </row>
    <row r="34" spans="1:24" ht="12.75">
      <c r="A34" s="14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5" t="s">
        <v>7</v>
      </c>
      <c r="Q34" s="5"/>
      <c r="R34" s="6" t="s">
        <v>13</v>
      </c>
      <c r="S34" s="5"/>
      <c r="T34" s="6" t="s">
        <v>21</v>
      </c>
      <c r="U34" s="3"/>
      <c r="V34" s="3"/>
      <c r="W34" s="3"/>
      <c r="X34" s="3"/>
    </row>
    <row r="35" spans="1:24" ht="12.75">
      <c r="A35" s="14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63">
        <f>SUM(P24:P31)</f>
        <v>0</v>
      </c>
      <c r="Q35" s="12"/>
      <c r="R35" s="13">
        <f>SUM(R24:R32)</f>
        <v>0</v>
      </c>
      <c r="S35" s="12"/>
      <c r="T35" s="13" t="e">
        <f>R35/P35</f>
        <v>#DIV/0!</v>
      </c>
      <c r="U35" s="3"/>
      <c r="V35" s="3"/>
      <c r="W35" s="3"/>
      <c r="X35" s="3"/>
    </row>
    <row r="36" spans="1:24" ht="12.75">
      <c r="A36" s="14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ht="12.75">
      <c r="A37" s="60"/>
    </row>
    <row r="38" ht="12.75">
      <c r="A38" s="60"/>
    </row>
  </sheetData>
  <sheetProtection/>
  <printOptions/>
  <pageMargins left="0.75" right="0.31" top="1" bottom="1" header="0.5" footer="0.5"/>
  <pageSetup horizontalDpi="300" verticalDpi="300" orientation="landscape" paperSize="5" scale="92" r:id="rId1"/>
  <headerFooter alignWithMargins="0">
    <oddHeader>&amp;CLINCOLN COUNTY&amp;R&amp;D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A1">
      <selection activeCell="P21" sqref="P21"/>
    </sheetView>
  </sheetViews>
  <sheetFormatPr defaultColWidth="9.140625" defaultRowHeight="12.75"/>
  <cols>
    <col min="1" max="1" width="12.57421875" style="0" customWidth="1"/>
    <col min="2" max="2" width="0.71875" style="0" customWidth="1"/>
    <col min="3" max="3" width="34.7109375" style="0" bestFit="1" customWidth="1"/>
    <col min="4" max="4" width="0.85546875" style="0" customWidth="1"/>
    <col min="5" max="5" width="26.8515625" style="0" customWidth="1"/>
    <col min="6" max="6" width="0.5625" style="0" customWidth="1"/>
    <col min="7" max="7" width="21.28125" style="0" hidden="1" customWidth="1"/>
    <col min="8" max="8" width="27.8515625" style="0" customWidth="1"/>
    <col min="9" max="9" width="0.71875" style="0" customWidth="1"/>
    <col min="10" max="10" width="11.140625" style="0" customWidth="1"/>
    <col min="11" max="11" width="0.5625" style="0" customWidth="1"/>
    <col min="13" max="13" width="0.5625" style="0" customWidth="1"/>
    <col min="15" max="15" width="0.71875" style="0" customWidth="1"/>
    <col min="17" max="17" width="0.5625" style="0" customWidth="1"/>
    <col min="18" max="18" width="9.57421875" style="0" bestFit="1" customWidth="1"/>
    <col min="19" max="19" width="0.5625" style="0" customWidth="1"/>
    <col min="21" max="21" width="0.71875" style="0" customWidth="1"/>
    <col min="23" max="23" width="0.5625" style="0" customWidth="1"/>
  </cols>
  <sheetData>
    <row r="1" spans="1:8" ht="12.75">
      <c r="A1" s="1" t="s">
        <v>55</v>
      </c>
      <c r="H1" s="29" t="s">
        <v>33</v>
      </c>
    </row>
    <row r="3" spans="1:24" ht="13.5" thickBot="1">
      <c r="A3" s="47" t="s">
        <v>0</v>
      </c>
      <c r="B3" s="18"/>
      <c r="C3" s="17" t="s">
        <v>1</v>
      </c>
      <c r="D3" s="17"/>
      <c r="E3" s="17" t="s">
        <v>15</v>
      </c>
      <c r="F3" s="17"/>
      <c r="G3" s="17"/>
      <c r="H3" s="17" t="s">
        <v>16</v>
      </c>
      <c r="I3" s="17"/>
      <c r="J3" s="17" t="s">
        <v>42</v>
      </c>
      <c r="K3" s="17"/>
      <c r="L3" s="17" t="s">
        <v>5</v>
      </c>
      <c r="M3" s="17"/>
      <c r="N3" s="17" t="s">
        <v>6</v>
      </c>
      <c r="O3" s="17"/>
      <c r="P3" s="17" t="s">
        <v>7</v>
      </c>
      <c r="Q3" s="17"/>
      <c r="R3" s="24" t="s">
        <v>8</v>
      </c>
      <c r="S3" s="24"/>
      <c r="T3" s="24" t="s">
        <v>9</v>
      </c>
      <c r="U3" s="24"/>
      <c r="V3" s="24" t="s">
        <v>17</v>
      </c>
      <c r="W3" s="24"/>
      <c r="X3" s="24" t="s">
        <v>18</v>
      </c>
    </row>
    <row r="4" spans="1:24" ht="12.75">
      <c r="A4" s="14">
        <v>905205200010</v>
      </c>
      <c r="B4" s="2"/>
      <c r="C4" s="7" t="s">
        <v>191</v>
      </c>
      <c r="D4" s="3"/>
      <c r="E4" s="98" t="s">
        <v>124</v>
      </c>
      <c r="G4" s="16"/>
      <c r="H4" s="98" t="s">
        <v>125</v>
      </c>
      <c r="I4" s="5"/>
      <c r="J4" s="5">
        <v>338218</v>
      </c>
      <c r="L4" s="78">
        <v>41030</v>
      </c>
      <c r="N4" s="5" t="s">
        <v>126</v>
      </c>
      <c r="P4" s="5">
        <v>39.15</v>
      </c>
      <c r="R4" s="6">
        <v>8000</v>
      </c>
      <c r="T4" s="13">
        <f>R4/P4</f>
        <v>204.34227330779055</v>
      </c>
      <c r="U4" s="37"/>
      <c r="V4" s="37"/>
      <c r="W4" s="37"/>
      <c r="X4" s="37"/>
    </row>
    <row r="5" spans="1:24" ht="12.75">
      <c r="A5" s="14">
        <v>331305300138</v>
      </c>
      <c r="B5" s="2"/>
      <c r="C5" s="7" t="s">
        <v>123</v>
      </c>
      <c r="D5" s="3"/>
      <c r="E5" s="16" t="s">
        <v>124</v>
      </c>
      <c r="F5" s="16"/>
      <c r="G5" s="16"/>
      <c r="H5" s="5" t="s">
        <v>125</v>
      </c>
      <c r="J5" s="5">
        <v>337796</v>
      </c>
      <c r="K5" s="5"/>
      <c r="L5" s="78">
        <v>40969</v>
      </c>
      <c r="M5" s="5"/>
      <c r="N5" s="8" t="s">
        <v>126</v>
      </c>
      <c r="O5" s="5"/>
      <c r="P5" s="5">
        <v>39.34</v>
      </c>
      <c r="Q5" s="5"/>
      <c r="R5" s="6">
        <v>14000</v>
      </c>
      <c r="S5" s="5"/>
      <c r="T5" s="13">
        <v>356</v>
      </c>
      <c r="U5" s="37"/>
      <c r="V5" s="37"/>
      <c r="W5" s="37"/>
      <c r="X5" s="37"/>
    </row>
    <row r="6" spans="1:24" ht="12.75">
      <c r="A6" s="94">
        <v>331305300013</v>
      </c>
      <c r="B6" s="2"/>
      <c r="C6" s="103" t="s">
        <v>215</v>
      </c>
      <c r="D6" s="3"/>
      <c r="E6" s="98" t="s">
        <v>216</v>
      </c>
      <c r="F6" s="16"/>
      <c r="G6" s="16"/>
      <c r="H6" s="16" t="s">
        <v>217</v>
      </c>
      <c r="I6" s="3"/>
      <c r="J6" s="99">
        <v>338888</v>
      </c>
      <c r="K6" s="5"/>
      <c r="L6" s="78">
        <v>41091</v>
      </c>
      <c r="M6" s="5"/>
      <c r="N6" s="8" t="s">
        <v>126</v>
      </c>
      <c r="O6" s="5"/>
      <c r="P6" s="5">
        <v>40</v>
      </c>
      <c r="Q6" s="5"/>
      <c r="R6" s="6">
        <v>8000</v>
      </c>
      <c r="S6" s="5"/>
      <c r="T6" s="13">
        <f>R6/P6</f>
        <v>200</v>
      </c>
      <c r="U6" s="5"/>
      <c r="V6" s="5"/>
      <c r="W6" s="5"/>
      <c r="X6" s="5"/>
    </row>
    <row r="7" spans="1:24" ht="12.75">
      <c r="A7" s="14">
        <v>338330200034</v>
      </c>
      <c r="B7" s="4"/>
      <c r="C7" s="3" t="s">
        <v>236</v>
      </c>
      <c r="D7" s="4"/>
      <c r="E7" s="3" t="s">
        <v>237</v>
      </c>
      <c r="F7" s="3"/>
      <c r="G7" s="3"/>
      <c r="H7" s="3" t="s">
        <v>238</v>
      </c>
      <c r="I7" s="5"/>
      <c r="J7" s="5">
        <v>339165</v>
      </c>
      <c r="K7" s="5"/>
      <c r="L7" s="78">
        <v>41122</v>
      </c>
      <c r="M7" s="5"/>
      <c r="N7" s="5" t="s">
        <v>239</v>
      </c>
      <c r="O7" s="5"/>
      <c r="P7" s="5">
        <v>42.06</v>
      </c>
      <c r="Q7" s="5"/>
      <c r="R7" s="6">
        <v>109000</v>
      </c>
      <c r="S7" s="5"/>
      <c r="T7" s="13">
        <f>R7/P7</f>
        <v>2591.5359010936754</v>
      </c>
      <c r="U7" s="5"/>
      <c r="V7" s="5">
        <v>4</v>
      </c>
      <c r="W7" s="5"/>
      <c r="X7" s="5">
        <v>1</v>
      </c>
    </row>
    <row r="8" spans="1:24" ht="12.75">
      <c r="A8" s="14"/>
      <c r="B8" s="3"/>
      <c r="C8" s="3"/>
      <c r="D8" s="3"/>
      <c r="E8" s="3"/>
      <c r="F8" s="3"/>
      <c r="G8" s="3"/>
      <c r="H8" s="3"/>
      <c r="I8" s="5"/>
      <c r="J8" s="5"/>
      <c r="K8" s="5"/>
      <c r="L8" s="78"/>
      <c r="M8" s="5"/>
      <c r="N8" s="5"/>
      <c r="O8" s="5"/>
      <c r="P8" s="5"/>
      <c r="Q8" s="5"/>
      <c r="R8" s="6"/>
      <c r="S8" s="5"/>
      <c r="T8" s="13"/>
      <c r="U8" s="5"/>
      <c r="V8" s="5"/>
      <c r="W8" s="5"/>
      <c r="X8" s="5"/>
    </row>
    <row r="9" spans="1:24" ht="12.75">
      <c r="A9" s="14"/>
      <c r="B9" s="16"/>
      <c r="C9" s="16"/>
      <c r="D9" s="16"/>
      <c r="E9" s="16"/>
      <c r="F9" s="16"/>
      <c r="G9" s="16"/>
      <c r="H9" s="16"/>
      <c r="I9" s="5"/>
      <c r="J9" s="5"/>
      <c r="K9" s="5"/>
      <c r="L9" s="78"/>
      <c r="M9" s="5"/>
      <c r="N9" s="5"/>
      <c r="O9" s="5"/>
      <c r="P9" s="5"/>
      <c r="Q9" s="5"/>
      <c r="R9" s="6"/>
      <c r="S9" s="5"/>
      <c r="T9" s="6"/>
      <c r="U9" s="5"/>
      <c r="V9" s="5"/>
      <c r="W9" s="5"/>
      <c r="X9" s="5"/>
    </row>
    <row r="10" spans="1:24" ht="12.75">
      <c r="A10" s="14"/>
      <c r="B10" s="16"/>
      <c r="C10" s="16"/>
      <c r="D10" s="16"/>
      <c r="E10" s="16"/>
      <c r="F10" s="16"/>
      <c r="G10" s="16"/>
      <c r="H10" s="16"/>
      <c r="I10" s="5"/>
      <c r="J10" s="5"/>
      <c r="K10" s="5"/>
      <c r="L10" s="78"/>
      <c r="M10" s="5"/>
      <c r="N10" s="5"/>
      <c r="O10" s="5"/>
      <c r="P10" s="5"/>
      <c r="Q10" s="5"/>
      <c r="R10" s="6"/>
      <c r="S10" s="5"/>
      <c r="T10" s="6"/>
      <c r="U10" s="5"/>
      <c r="V10" s="5"/>
      <c r="W10" s="5"/>
      <c r="X10" s="5"/>
    </row>
    <row r="11" spans="1:24" ht="12.75">
      <c r="A11" s="14"/>
      <c r="B11" s="16"/>
      <c r="C11" s="16"/>
      <c r="D11" s="16"/>
      <c r="E11" s="16"/>
      <c r="F11" s="16"/>
      <c r="G11" s="16"/>
      <c r="H11" s="16"/>
      <c r="I11" s="5"/>
      <c r="J11" s="5"/>
      <c r="K11" s="5"/>
      <c r="L11" s="78"/>
      <c r="M11" s="5"/>
      <c r="N11" s="5"/>
      <c r="O11" s="5"/>
      <c r="P11" s="5"/>
      <c r="Q11" s="5"/>
      <c r="R11" s="6"/>
      <c r="S11" s="5"/>
      <c r="T11" s="6"/>
      <c r="U11" s="5"/>
      <c r="V11" s="5"/>
      <c r="W11" s="5"/>
      <c r="X11" s="5"/>
    </row>
    <row r="12" spans="1:24" ht="12.75">
      <c r="A12" s="14"/>
      <c r="B12" s="16"/>
      <c r="C12" s="16"/>
      <c r="D12" s="16"/>
      <c r="E12" s="16"/>
      <c r="F12" s="16"/>
      <c r="G12" s="16"/>
      <c r="H12" s="16"/>
      <c r="I12" s="5"/>
      <c r="J12" s="5"/>
      <c r="K12" s="5"/>
      <c r="L12" s="78"/>
      <c r="M12" s="5"/>
      <c r="N12" s="5"/>
      <c r="O12" s="5"/>
      <c r="P12" s="5"/>
      <c r="Q12" s="5"/>
      <c r="R12" s="6"/>
      <c r="S12" s="5"/>
      <c r="T12" s="6"/>
      <c r="U12" s="5"/>
      <c r="V12" s="5"/>
      <c r="W12" s="5"/>
      <c r="X12" s="5"/>
    </row>
    <row r="13" spans="1:24" ht="12.75">
      <c r="A13" s="14"/>
      <c r="B13" s="16"/>
      <c r="C13" s="16"/>
      <c r="D13" s="16"/>
      <c r="E13" s="16"/>
      <c r="F13" s="16"/>
      <c r="G13" s="16"/>
      <c r="H13" s="16"/>
      <c r="I13" s="5"/>
      <c r="J13" s="5"/>
      <c r="K13" s="5"/>
      <c r="L13" s="78"/>
      <c r="M13" s="5"/>
      <c r="N13" s="5"/>
      <c r="O13" s="5"/>
      <c r="P13" s="5"/>
      <c r="Q13" s="5"/>
      <c r="R13" s="6"/>
      <c r="S13" s="5"/>
      <c r="T13" s="6"/>
      <c r="U13" s="5"/>
      <c r="V13" s="5"/>
      <c r="W13" s="5"/>
      <c r="X13" s="5"/>
    </row>
    <row r="14" spans="1:24" ht="12.75">
      <c r="A14" s="14"/>
      <c r="B14" s="16"/>
      <c r="C14" s="16"/>
      <c r="D14" s="16"/>
      <c r="E14" s="16"/>
      <c r="F14" s="16"/>
      <c r="G14" s="16"/>
      <c r="H14" s="16"/>
      <c r="I14" s="5"/>
      <c r="J14" s="5"/>
      <c r="K14" s="5"/>
      <c r="L14" s="78"/>
      <c r="M14" s="5"/>
      <c r="N14" s="5"/>
      <c r="O14" s="5"/>
      <c r="P14" s="5"/>
      <c r="Q14" s="5"/>
      <c r="R14" s="6"/>
      <c r="S14" s="5"/>
      <c r="T14" s="6"/>
      <c r="U14" s="5"/>
      <c r="V14" s="5"/>
      <c r="W14" s="5"/>
      <c r="X14" s="5"/>
    </row>
    <row r="15" spans="1:24" ht="12.75">
      <c r="A15" s="14"/>
      <c r="B15" s="16"/>
      <c r="C15" s="16"/>
      <c r="D15" s="16"/>
      <c r="E15" s="16"/>
      <c r="F15" s="16"/>
      <c r="G15" s="16"/>
      <c r="H15" s="16"/>
      <c r="I15" s="5"/>
      <c r="J15" s="5"/>
      <c r="K15" s="5"/>
      <c r="L15" s="78"/>
      <c r="M15" s="5"/>
      <c r="N15" s="5"/>
      <c r="O15" s="5"/>
      <c r="P15" s="5"/>
      <c r="Q15" s="5"/>
      <c r="R15" s="6"/>
      <c r="S15" s="5"/>
      <c r="T15" s="6"/>
      <c r="U15" s="5"/>
      <c r="V15" s="5"/>
      <c r="W15" s="5"/>
      <c r="X15" s="5"/>
    </row>
    <row r="16" spans="1:24" ht="13.5" thickBot="1">
      <c r="A16" s="15"/>
      <c r="B16" s="50"/>
      <c r="C16" s="50"/>
      <c r="D16" s="50"/>
      <c r="E16" s="50"/>
      <c r="F16" s="50"/>
      <c r="G16" s="50"/>
      <c r="H16" s="50"/>
      <c r="I16" s="9"/>
      <c r="J16" s="9"/>
      <c r="K16" s="9"/>
      <c r="L16" s="79"/>
      <c r="M16" s="9"/>
      <c r="N16" s="9"/>
      <c r="O16" s="9"/>
      <c r="P16" s="9"/>
      <c r="Q16" s="9"/>
      <c r="R16" s="10"/>
      <c r="S16" s="9"/>
      <c r="T16" s="10"/>
      <c r="U16" s="9"/>
      <c r="V16" s="9"/>
      <c r="W16" s="9"/>
      <c r="X16" s="9"/>
    </row>
    <row r="17" spans="1:24" ht="12.75">
      <c r="A17" s="45"/>
      <c r="P17" s="11" t="s">
        <v>12</v>
      </c>
      <c r="Q17" s="5"/>
      <c r="R17" s="6"/>
      <c r="S17" s="5"/>
      <c r="T17" s="6"/>
      <c r="U17" s="5"/>
      <c r="V17" s="6"/>
      <c r="W17" s="3"/>
      <c r="X17" s="3"/>
    </row>
    <row r="18" spans="1:24" ht="11.25" customHeight="1">
      <c r="A18" s="45"/>
      <c r="P18" s="5" t="s">
        <v>11</v>
      </c>
      <c r="Q18" s="5"/>
      <c r="R18" s="6" t="s">
        <v>11</v>
      </c>
      <c r="S18" s="5"/>
      <c r="T18" s="6" t="s">
        <v>20</v>
      </c>
      <c r="U18" s="5"/>
      <c r="V18" s="6"/>
      <c r="W18" s="3"/>
      <c r="X18" s="3"/>
    </row>
    <row r="19" spans="1:24" ht="25.5" customHeight="1" hidden="1">
      <c r="A19" s="45"/>
      <c r="P19" s="5" t="s">
        <v>7</v>
      </c>
      <c r="Q19" s="5"/>
      <c r="R19" s="6" t="s">
        <v>13</v>
      </c>
      <c r="S19" s="5"/>
      <c r="T19" s="6" t="s">
        <v>21</v>
      </c>
      <c r="U19" s="5"/>
      <c r="V19" s="6"/>
      <c r="W19" s="3"/>
      <c r="X19" s="3"/>
    </row>
    <row r="20" spans="1:24" ht="12.75">
      <c r="A20" s="45"/>
      <c r="P20" s="12">
        <f>SUM(P4:P19)</f>
        <v>160.55</v>
      </c>
      <c r="Q20" s="12"/>
      <c r="R20" s="13">
        <f>SUM(R4:R19)</f>
        <v>139000</v>
      </c>
      <c r="S20" s="12"/>
      <c r="T20" s="13">
        <f>R20/P20</f>
        <v>865.7739022111491</v>
      </c>
      <c r="U20" s="12"/>
      <c r="V20" s="13"/>
      <c r="W20" s="3"/>
      <c r="X20" s="3"/>
    </row>
    <row r="21" ht="12.75">
      <c r="A21" s="45"/>
    </row>
    <row r="22" ht="12.75">
      <c r="A22" s="45"/>
    </row>
    <row r="23" ht="12.75">
      <c r="A23" s="45"/>
    </row>
    <row r="24" ht="12.75">
      <c r="A24" s="45"/>
    </row>
  </sheetData>
  <sheetProtection/>
  <printOptions/>
  <pageMargins left="0.56" right="0.3" top="1" bottom="1" header="0.5" footer="0.5"/>
  <pageSetup horizontalDpi="600" verticalDpi="600" orientation="landscape" paperSize="5" scale="90" r:id="rId1"/>
  <headerFooter alignWithMargins="0">
    <oddHeader>&amp;CLINCOLN COUNTY&amp;R&amp;D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12.140625" style="0" customWidth="1"/>
    <col min="2" max="2" width="0.71875" style="0" customWidth="1"/>
    <col min="3" max="3" width="28.00390625" style="0" customWidth="1"/>
    <col min="4" max="4" width="0.5625" style="0" customWidth="1"/>
    <col min="5" max="5" width="28.00390625" style="0" customWidth="1"/>
    <col min="6" max="6" width="0.71875" style="0" customWidth="1"/>
    <col min="7" max="7" width="28.00390625" style="0" customWidth="1"/>
    <col min="8" max="8" width="1.1484375" style="0" customWidth="1"/>
    <col min="10" max="10" width="0.71875" style="0" customWidth="1"/>
    <col min="12" max="12" width="0.42578125" style="0" customWidth="1"/>
    <col min="14" max="14" width="0.5625" style="0" customWidth="1"/>
    <col min="16" max="16" width="0.5625" style="0" customWidth="1"/>
    <col min="18" max="18" width="0.71875" style="0" customWidth="1"/>
    <col min="20" max="20" width="0.71875" style="0" customWidth="1"/>
    <col min="22" max="22" width="0.71875" style="0" customWidth="1"/>
    <col min="24" max="24" width="0.5625" style="0" customWidth="1"/>
  </cols>
  <sheetData>
    <row r="1" spans="1:9" ht="12.75">
      <c r="A1" s="1" t="s">
        <v>55</v>
      </c>
      <c r="I1" s="29" t="s">
        <v>31</v>
      </c>
    </row>
    <row r="3" spans="1:25" ht="13.5" thickBot="1">
      <c r="A3" s="17" t="s">
        <v>0</v>
      </c>
      <c r="B3" s="18"/>
      <c r="C3" s="17" t="s">
        <v>1</v>
      </c>
      <c r="D3" s="17"/>
      <c r="E3" s="17" t="s">
        <v>15</v>
      </c>
      <c r="F3" s="17"/>
      <c r="G3" s="17" t="s">
        <v>16</v>
      </c>
      <c r="H3" s="17"/>
      <c r="I3" s="17" t="s">
        <v>42</v>
      </c>
      <c r="J3" s="17"/>
      <c r="K3" s="17" t="s">
        <v>5</v>
      </c>
      <c r="L3" s="17"/>
      <c r="M3" s="17" t="s">
        <v>6</v>
      </c>
      <c r="N3" s="17"/>
      <c r="O3" s="17" t="s">
        <v>7</v>
      </c>
      <c r="P3" s="17"/>
      <c r="Q3" s="24" t="s">
        <v>8</v>
      </c>
      <c r="R3" s="24"/>
      <c r="S3" s="77" t="s">
        <v>9</v>
      </c>
      <c r="T3" s="24"/>
      <c r="U3" s="24" t="s">
        <v>17</v>
      </c>
      <c r="V3" s="24"/>
      <c r="W3" s="24" t="s">
        <v>18</v>
      </c>
      <c r="X3" s="24"/>
      <c r="Y3" s="24" t="s">
        <v>19</v>
      </c>
    </row>
    <row r="4" spans="1:25" ht="12.75">
      <c r="A4" s="14"/>
      <c r="B4" s="5"/>
      <c r="C4" s="16"/>
      <c r="D4" s="5"/>
      <c r="E4" s="16"/>
      <c r="F4" s="5"/>
      <c r="G4" s="98"/>
      <c r="H4" s="5"/>
      <c r="I4" s="5"/>
      <c r="J4" s="5"/>
      <c r="K4" s="78"/>
      <c r="L4" s="5"/>
      <c r="M4" s="5"/>
      <c r="N4" s="5"/>
      <c r="O4" s="5"/>
      <c r="P4" s="5"/>
      <c r="Q4" s="6"/>
      <c r="R4" s="5"/>
      <c r="S4" s="13"/>
      <c r="T4" s="5"/>
      <c r="U4" s="5"/>
      <c r="V4" s="5"/>
      <c r="W4" s="5"/>
      <c r="X4" s="5"/>
      <c r="Y4" s="5"/>
    </row>
    <row r="5" spans="1:25" ht="12.75">
      <c r="A5" s="14"/>
      <c r="B5" s="5"/>
      <c r="C5" s="16"/>
      <c r="D5" s="5"/>
      <c r="E5" s="16"/>
      <c r="F5" s="16"/>
      <c r="G5" s="16"/>
      <c r="H5" s="5"/>
      <c r="I5" s="5"/>
      <c r="J5" s="5"/>
      <c r="K5" s="78"/>
      <c r="L5" s="5"/>
      <c r="M5" s="5"/>
      <c r="N5" s="5"/>
      <c r="O5" s="5"/>
      <c r="P5" s="5"/>
      <c r="Q5" s="6"/>
      <c r="R5" s="5"/>
      <c r="S5" s="6"/>
      <c r="T5" s="5"/>
      <c r="U5" s="5"/>
      <c r="V5" s="5"/>
      <c r="W5" s="5"/>
      <c r="X5" s="5"/>
      <c r="Y5" s="5"/>
    </row>
    <row r="6" spans="1:25" ht="12.75">
      <c r="A6" s="14"/>
      <c r="B6" s="5"/>
      <c r="C6" s="16"/>
      <c r="E6" s="16"/>
      <c r="G6" s="16"/>
      <c r="H6" s="16"/>
      <c r="I6" s="5"/>
      <c r="J6" s="5"/>
      <c r="K6" s="78"/>
      <c r="L6" s="78"/>
      <c r="M6" s="93"/>
      <c r="N6" s="5"/>
      <c r="P6" s="5"/>
      <c r="R6" s="6"/>
      <c r="T6" s="13"/>
      <c r="U6" s="37"/>
      <c r="V6" s="37"/>
      <c r="W6" s="37"/>
      <c r="X6" s="37">
        <v>1</v>
      </c>
      <c r="Y6" s="5"/>
    </row>
    <row r="7" spans="1:25" ht="12.75">
      <c r="A7" s="14"/>
      <c r="C7" s="3"/>
      <c r="D7" s="3"/>
      <c r="E7" s="3"/>
      <c r="F7" s="3"/>
      <c r="G7" s="3"/>
      <c r="H7" s="5"/>
      <c r="I7" s="5"/>
      <c r="J7" s="5"/>
      <c r="K7" s="78"/>
      <c r="L7" s="5"/>
      <c r="M7" s="5"/>
      <c r="N7" s="5"/>
      <c r="O7" s="5"/>
      <c r="P7" s="5"/>
      <c r="Q7" s="6"/>
      <c r="R7" s="5"/>
      <c r="S7" s="6"/>
      <c r="T7" s="5"/>
      <c r="U7" s="5"/>
      <c r="V7" s="5"/>
      <c r="W7" s="5"/>
      <c r="X7" s="5"/>
      <c r="Y7" s="5"/>
    </row>
    <row r="8" spans="1:25" ht="12.75">
      <c r="A8" s="14"/>
      <c r="B8" s="5"/>
      <c r="C8" s="16"/>
      <c r="D8" s="5"/>
      <c r="E8" s="16"/>
      <c r="F8" s="65"/>
      <c r="G8" s="65"/>
      <c r="H8" s="5"/>
      <c r="I8" s="5"/>
      <c r="J8" s="5"/>
      <c r="K8" s="78"/>
      <c r="L8" s="5"/>
      <c r="M8" s="5"/>
      <c r="N8" s="5"/>
      <c r="O8" s="5"/>
      <c r="P8" s="5"/>
      <c r="Q8" s="6"/>
      <c r="R8" s="5"/>
      <c r="S8" s="6"/>
      <c r="T8" s="5"/>
      <c r="U8" s="5"/>
      <c r="V8" s="5"/>
      <c r="W8" s="5"/>
      <c r="X8" s="5"/>
      <c r="Y8" s="5"/>
    </row>
    <row r="9" spans="1:25" ht="12.75">
      <c r="A9" s="14"/>
      <c r="C9" s="3"/>
      <c r="D9" s="5"/>
      <c r="E9" s="3"/>
      <c r="F9" s="65"/>
      <c r="G9" s="65"/>
      <c r="H9" s="5"/>
      <c r="I9" s="5"/>
      <c r="J9" s="5"/>
      <c r="K9" s="78"/>
      <c r="L9" s="5"/>
      <c r="M9" s="5"/>
      <c r="N9" s="5"/>
      <c r="O9" s="5"/>
      <c r="P9" s="5"/>
      <c r="Q9" s="6"/>
      <c r="R9" s="5"/>
      <c r="S9" s="6"/>
      <c r="T9" s="5"/>
      <c r="U9" s="5"/>
      <c r="V9" s="5"/>
      <c r="W9" s="5"/>
      <c r="X9" s="5"/>
      <c r="Y9" s="5"/>
    </row>
    <row r="10" spans="1:25" ht="13.5" thickBot="1">
      <c r="A10" s="15"/>
      <c r="B10" s="9"/>
      <c r="C10" s="50"/>
      <c r="D10" s="9"/>
      <c r="E10" s="50"/>
      <c r="F10" s="68"/>
      <c r="G10" s="68"/>
      <c r="H10" s="9"/>
      <c r="I10" s="9"/>
      <c r="J10" s="9"/>
      <c r="K10" s="79"/>
      <c r="L10" s="9"/>
      <c r="M10" s="9"/>
      <c r="N10" s="9"/>
      <c r="O10" s="9"/>
      <c r="P10" s="9"/>
      <c r="Q10" s="10"/>
      <c r="R10" s="9"/>
      <c r="S10" s="9"/>
      <c r="T10" s="9"/>
      <c r="U10" s="9"/>
      <c r="V10" s="9"/>
      <c r="W10" s="9"/>
      <c r="X10" s="9"/>
      <c r="Y10" s="5"/>
    </row>
    <row r="11" spans="1:25" ht="12.75">
      <c r="A11" s="45"/>
      <c r="C11" s="67"/>
      <c r="E11" s="67"/>
      <c r="F11" s="69"/>
      <c r="G11" s="69"/>
      <c r="O11" s="11" t="s">
        <v>12</v>
      </c>
      <c r="P11" s="5"/>
      <c r="Q11" s="6"/>
      <c r="R11" s="5"/>
      <c r="S11" s="6"/>
      <c r="T11" s="5"/>
      <c r="U11" s="6"/>
      <c r="V11" s="3"/>
      <c r="W11" s="3"/>
      <c r="X11" s="3"/>
      <c r="Y11" s="3"/>
    </row>
    <row r="12" spans="1:25" ht="12.75">
      <c r="A12" s="45"/>
      <c r="C12" s="67"/>
      <c r="E12" s="67"/>
      <c r="F12" s="69"/>
      <c r="G12" s="69"/>
      <c r="O12" s="5" t="s">
        <v>11</v>
      </c>
      <c r="P12" s="5"/>
      <c r="Q12" s="6" t="s">
        <v>11</v>
      </c>
      <c r="R12" s="5"/>
      <c r="S12" s="6" t="s">
        <v>20</v>
      </c>
      <c r="T12" s="5"/>
      <c r="U12" s="6"/>
      <c r="V12" s="3"/>
      <c r="W12" s="3"/>
      <c r="X12" s="3"/>
      <c r="Y12" s="3"/>
    </row>
    <row r="13" spans="1:25" ht="12.75">
      <c r="A13" s="45"/>
      <c r="C13" s="67"/>
      <c r="E13" s="67"/>
      <c r="F13" s="69"/>
      <c r="G13" s="69"/>
      <c r="O13" s="5" t="s">
        <v>7</v>
      </c>
      <c r="P13" s="5"/>
      <c r="Q13" s="6" t="s">
        <v>13</v>
      </c>
      <c r="R13" s="5"/>
      <c r="S13" s="6" t="s">
        <v>21</v>
      </c>
      <c r="T13" s="5"/>
      <c r="U13" s="6"/>
      <c r="V13" s="3"/>
      <c r="W13" s="3"/>
      <c r="X13" s="3"/>
      <c r="Y13" s="3"/>
    </row>
    <row r="14" spans="3:25" ht="12.75">
      <c r="C14" s="67"/>
      <c r="E14" s="69"/>
      <c r="F14" s="69"/>
      <c r="G14" s="69"/>
      <c r="O14" s="12">
        <f>SUM(O4:O10)</f>
        <v>0</v>
      </c>
      <c r="P14" s="12"/>
      <c r="Q14" s="13">
        <f>SUM(Q4:Q10)</f>
        <v>0</v>
      </c>
      <c r="R14" s="12"/>
      <c r="S14" s="13" t="e">
        <f>Q14/O14</f>
        <v>#DIV/0!</v>
      </c>
      <c r="T14" s="12"/>
      <c r="U14" s="13"/>
      <c r="V14" s="3"/>
      <c r="W14" s="3"/>
      <c r="X14" s="3"/>
      <c r="Y14" s="3"/>
    </row>
    <row r="20" ht="12.75">
      <c r="A20" s="45"/>
    </row>
  </sheetData>
  <sheetProtection/>
  <printOptions/>
  <pageMargins left="0.7" right="0.7" top="0.75" bottom="0.75" header="0.3" footer="0.3"/>
  <pageSetup fitToHeight="1" fitToWidth="1" horizontalDpi="600" verticalDpi="600" orientation="landscape" paperSize="5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1"/>
  <sheetViews>
    <sheetView zoomScalePageLayoutView="0" workbookViewId="0" topLeftCell="A1">
      <selection activeCell="T19" sqref="A1:T19"/>
    </sheetView>
  </sheetViews>
  <sheetFormatPr defaultColWidth="9.140625" defaultRowHeight="12.75"/>
  <cols>
    <col min="1" max="1" width="13.140625" style="0" bestFit="1" customWidth="1"/>
    <col min="2" max="2" width="0.5625" style="0" customWidth="1"/>
    <col min="3" max="3" width="28.00390625" style="0" customWidth="1"/>
    <col min="4" max="4" width="0.71875" style="0" customWidth="1"/>
    <col min="5" max="5" width="32.28125" style="0" bestFit="1" customWidth="1"/>
    <col min="6" max="6" width="0.5625" style="0" customWidth="1"/>
    <col min="7" max="7" width="18.57421875" style="0" hidden="1" customWidth="1"/>
    <col min="8" max="8" width="33.8515625" style="0" bestFit="1" customWidth="1"/>
    <col min="9" max="9" width="0.71875" style="0" customWidth="1"/>
    <col min="11" max="11" width="0.5625" style="0" customWidth="1"/>
    <col min="13" max="13" width="0.5625" style="0" customWidth="1"/>
    <col min="15" max="15" width="0.5625" style="0" customWidth="1"/>
    <col min="17" max="17" width="0.5625" style="0" customWidth="1"/>
    <col min="18" max="18" width="9.140625" style="0" customWidth="1"/>
    <col min="19" max="19" width="0.71875" style="0" customWidth="1"/>
    <col min="21" max="21" width="0.42578125" style="0" customWidth="1"/>
    <col min="22" max="22" width="10.7109375" style="0" customWidth="1"/>
    <col min="23" max="23" width="0.5625" style="0" customWidth="1"/>
    <col min="25" max="25" width="0.2890625" style="0" customWidth="1"/>
  </cols>
  <sheetData>
    <row r="1" spans="1:8" ht="12.75">
      <c r="A1" s="1" t="s">
        <v>55</v>
      </c>
      <c r="H1" s="29" t="s">
        <v>30</v>
      </c>
    </row>
    <row r="3" spans="1:24" ht="13.5" thickBot="1">
      <c r="A3" s="17" t="s">
        <v>0</v>
      </c>
      <c r="B3" s="18"/>
      <c r="C3" s="17" t="s">
        <v>1</v>
      </c>
      <c r="D3" s="17"/>
      <c r="E3" s="17" t="s">
        <v>15</v>
      </c>
      <c r="F3" s="17"/>
      <c r="G3" s="17"/>
      <c r="H3" s="17" t="s">
        <v>16</v>
      </c>
      <c r="I3" s="17"/>
      <c r="J3" s="17" t="s">
        <v>42</v>
      </c>
      <c r="K3" s="17"/>
      <c r="L3" s="17" t="s">
        <v>5</v>
      </c>
      <c r="M3" s="17"/>
      <c r="N3" s="17" t="s">
        <v>6</v>
      </c>
      <c r="O3" s="17"/>
      <c r="P3" s="17" t="s">
        <v>7</v>
      </c>
      <c r="Q3" s="17"/>
      <c r="R3" s="24" t="s">
        <v>8</v>
      </c>
      <c r="S3" s="24"/>
      <c r="T3" s="24" t="s">
        <v>9</v>
      </c>
      <c r="U3" s="24"/>
      <c r="V3" s="28"/>
      <c r="W3" s="28"/>
      <c r="X3" s="28"/>
    </row>
    <row r="4" spans="1:22" ht="15.75" customHeight="1">
      <c r="A4" s="182">
        <v>331318200082</v>
      </c>
      <c r="C4" s="125" t="s">
        <v>322</v>
      </c>
      <c r="D4" s="125"/>
      <c r="E4" s="125" t="s">
        <v>323</v>
      </c>
      <c r="F4" s="125"/>
      <c r="G4" s="125"/>
      <c r="H4" s="125" t="s">
        <v>324</v>
      </c>
      <c r="I4" s="125"/>
      <c r="J4" s="203">
        <v>340088</v>
      </c>
      <c r="K4" s="125"/>
      <c r="L4" s="195">
        <v>41214</v>
      </c>
      <c r="M4" s="125"/>
      <c r="N4" s="97" t="s">
        <v>126</v>
      </c>
      <c r="O4" s="125"/>
      <c r="P4" s="97">
        <v>60.81</v>
      </c>
      <c r="Q4" s="125"/>
      <c r="R4" s="201">
        <v>14000</v>
      </c>
      <c r="T4" s="13">
        <f>R4/P4</f>
        <v>230.22529189278077</v>
      </c>
      <c r="V4" s="90"/>
    </row>
    <row r="5" spans="1:24" ht="24">
      <c r="A5" s="184">
        <v>331318200083</v>
      </c>
      <c r="B5" s="132"/>
      <c r="C5" s="132" t="s">
        <v>338</v>
      </c>
      <c r="D5" s="132"/>
      <c r="E5" s="202" t="s">
        <v>339</v>
      </c>
      <c r="F5" s="185"/>
      <c r="G5" s="185"/>
      <c r="H5" s="185" t="s">
        <v>324</v>
      </c>
      <c r="I5" s="186"/>
      <c r="J5" s="183" t="s">
        <v>340</v>
      </c>
      <c r="K5" s="187"/>
      <c r="L5" s="188">
        <v>41244</v>
      </c>
      <c r="M5" s="97"/>
      <c r="N5" s="97" t="s">
        <v>126</v>
      </c>
      <c r="O5" s="97"/>
      <c r="P5" s="97">
        <v>48.11</v>
      </c>
      <c r="Q5" s="97"/>
      <c r="R5" s="189">
        <v>12000</v>
      </c>
      <c r="S5" s="97"/>
      <c r="T5" s="13">
        <f>R5/P5</f>
        <v>249.42839326543339</v>
      </c>
      <c r="U5" s="5"/>
      <c r="V5" s="80"/>
      <c r="W5" s="5"/>
      <c r="X5" s="5"/>
    </row>
    <row r="6" spans="1:24" ht="12.75">
      <c r="A6" s="182">
        <v>331318100079</v>
      </c>
      <c r="B6" s="125"/>
      <c r="C6" s="125" t="s">
        <v>341</v>
      </c>
      <c r="D6" s="125"/>
      <c r="E6" s="125" t="s">
        <v>342</v>
      </c>
      <c r="F6" s="125"/>
      <c r="G6" s="125"/>
      <c r="H6" s="125" t="s">
        <v>324</v>
      </c>
      <c r="I6" s="186"/>
      <c r="J6" s="152">
        <v>340268</v>
      </c>
      <c r="K6" s="187"/>
      <c r="L6" s="188">
        <v>41244</v>
      </c>
      <c r="M6" s="97"/>
      <c r="N6" s="97" t="s">
        <v>126</v>
      </c>
      <c r="O6" s="97"/>
      <c r="P6" s="97">
        <v>40.36</v>
      </c>
      <c r="Q6" s="97"/>
      <c r="R6" s="189">
        <v>4000</v>
      </c>
      <c r="S6" s="97"/>
      <c r="T6" s="13">
        <f>R6/P6</f>
        <v>99.10802775024777</v>
      </c>
      <c r="U6" s="5"/>
      <c r="V6" s="5"/>
      <c r="W6" s="5"/>
      <c r="X6" s="5"/>
    </row>
    <row r="7" spans="1:24" ht="12.75">
      <c r="A7" s="184">
        <v>331318100080</v>
      </c>
      <c r="B7" s="132"/>
      <c r="C7" s="132" t="s">
        <v>353</v>
      </c>
      <c r="D7" s="132"/>
      <c r="E7" s="185" t="s">
        <v>354</v>
      </c>
      <c r="F7" s="185"/>
      <c r="G7" s="185"/>
      <c r="H7" s="185" t="s">
        <v>324</v>
      </c>
      <c r="I7" s="97"/>
      <c r="J7" s="97">
        <v>340373</v>
      </c>
      <c r="K7" s="97"/>
      <c r="L7" s="191">
        <v>41244</v>
      </c>
      <c r="M7" s="97"/>
      <c r="N7" s="97" t="s">
        <v>126</v>
      </c>
      <c r="O7" s="97"/>
      <c r="P7" s="97">
        <v>40.39</v>
      </c>
      <c r="Q7" s="97"/>
      <c r="R7" s="189">
        <v>9500</v>
      </c>
      <c r="S7" s="97"/>
      <c r="T7" s="13">
        <f>R7/P7</f>
        <v>235.2067343401832</v>
      </c>
      <c r="U7" s="5"/>
      <c r="V7" s="5"/>
      <c r="W7" s="5"/>
      <c r="X7" s="5"/>
    </row>
    <row r="8" spans="1:24" ht="12.75">
      <c r="A8" s="192"/>
      <c r="B8" s="97"/>
      <c r="C8" s="193"/>
      <c r="D8" s="97"/>
      <c r="E8" s="193"/>
      <c r="F8" s="193"/>
      <c r="G8" s="193"/>
      <c r="H8" s="193"/>
      <c r="I8" s="97"/>
      <c r="J8" s="97"/>
      <c r="K8" s="97"/>
      <c r="L8" s="194"/>
      <c r="M8" s="97"/>
      <c r="N8" s="97"/>
      <c r="O8" s="97"/>
      <c r="P8" s="97"/>
      <c r="Q8" s="97"/>
      <c r="R8" s="189"/>
      <c r="S8" s="97"/>
      <c r="T8" s="190"/>
      <c r="U8" s="5"/>
      <c r="V8" s="5"/>
      <c r="W8" s="5"/>
      <c r="X8" s="5"/>
    </row>
    <row r="9" spans="1:24" ht="12.75">
      <c r="A9" s="192"/>
      <c r="B9" s="97"/>
      <c r="C9" s="193"/>
      <c r="D9" s="97"/>
      <c r="E9" s="193"/>
      <c r="F9" s="193"/>
      <c r="G9" s="193"/>
      <c r="H9" s="193"/>
      <c r="I9" s="97"/>
      <c r="J9" s="97"/>
      <c r="K9" s="97"/>
      <c r="L9" s="195"/>
      <c r="M9" s="97"/>
      <c r="N9" s="97"/>
      <c r="O9" s="97"/>
      <c r="P9" s="97"/>
      <c r="Q9" s="97"/>
      <c r="R9" s="189"/>
      <c r="S9" s="97"/>
      <c r="T9" s="190"/>
      <c r="U9" s="5"/>
      <c r="V9" s="5"/>
      <c r="W9" s="5"/>
      <c r="X9" s="5"/>
    </row>
    <row r="10" spans="1:24" ht="12.75">
      <c r="A10" s="192"/>
      <c r="B10" s="97"/>
      <c r="C10" s="193"/>
      <c r="D10" s="97"/>
      <c r="E10" s="193"/>
      <c r="F10" s="193"/>
      <c r="G10" s="193"/>
      <c r="H10" s="193"/>
      <c r="I10" s="97"/>
      <c r="J10" s="97"/>
      <c r="K10" s="97"/>
      <c r="L10" s="97"/>
      <c r="M10" s="97"/>
      <c r="N10" s="97"/>
      <c r="O10" s="97"/>
      <c r="P10" s="97"/>
      <c r="Q10" s="97"/>
      <c r="R10" s="189"/>
      <c r="S10" s="97"/>
      <c r="T10" s="154"/>
      <c r="U10" s="5"/>
      <c r="V10" s="5"/>
      <c r="W10" s="5"/>
      <c r="X10" s="5"/>
    </row>
    <row r="11" spans="1:24" ht="12.75">
      <c r="A11" s="192"/>
      <c r="B11" s="97"/>
      <c r="C11" s="193"/>
      <c r="D11" s="97"/>
      <c r="E11" s="196"/>
      <c r="F11" s="193"/>
      <c r="G11" s="193"/>
      <c r="H11" s="196"/>
      <c r="I11" s="97"/>
      <c r="J11" s="97"/>
      <c r="K11" s="97"/>
      <c r="L11" s="195"/>
      <c r="M11" s="97"/>
      <c r="N11" s="97"/>
      <c r="O11" s="97"/>
      <c r="P11" s="97"/>
      <c r="Q11" s="97"/>
      <c r="R11" s="189"/>
      <c r="S11" s="97"/>
      <c r="T11" s="190"/>
      <c r="U11" s="5"/>
      <c r="V11" s="5"/>
      <c r="W11" s="5"/>
      <c r="X11" s="5"/>
    </row>
    <row r="12" spans="1:24" ht="12.75">
      <c r="A12" s="192"/>
      <c r="B12" s="97"/>
      <c r="C12" s="193"/>
      <c r="D12" s="97"/>
      <c r="E12" s="193"/>
      <c r="F12" s="193"/>
      <c r="G12" s="193"/>
      <c r="H12" s="193"/>
      <c r="I12" s="97"/>
      <c r="J12" s="97"/>
      <c r="K12" s="97"/>
      <c r="L12" s="195"/>
      <c r="M12" s="97"/>
      <c r="N12" s="97"/>
      <c r="O12" s="97"/>
      <c r="P12" s="97"/>
      <c r="Q12" s="97"/>
      <c r="R12" s="189"/>
      <c r="S12" s="97"/>
      <c r="T12" s="190"/>
      <c r="U12" s="5"/>
      <c r="V12" s="5"/>
      <c r="W12" s="5"/>
      <c r="X12" s="5"/>
    </row>
    <row r="13" spans="1:24" ht="12.75">
      <c r="A13" s="192"/>
      <c r="B13" s="97"/>
      <c r="C13" s="193"/>
      <c r="D13" s="97"/>
      <c r="E13" s="193"/>
      <c r="F13" s="193"/>
      <c r="G13" s="193"/>
      <c r="H13" s="193"/>
      <c r="I13" s="97"/>
      <c r="J13" s="97"/>
      <c r="K13" s="97"/>
      <c r="L13" s="97"/>
      <c r="M13" s="97"/>
      <c r="N13" s="97"/>
      <c r="O13" s="97"/>
      <c r="P13" s="97"/>
      <c r="Q13" s="97"/>
      <c r="R13" s="189"/>
      <c r="S13" s="97"/>
      <c r="T13" s="154"/>
      <c r="U13" s="5"/>
      <c r="V13" s="5"/>
      <c r="W13" s="5"/>
      <c r="X13" s="5"/>
    </row>
    <row r="14" spans="1:24" ht="12.75">
      <c r="A14" s="192"/>
      <c r="B14" s="97"/>
      <c r="C14" s="193"/>
      <c r="D14" s="97"/>
      <c r="E14" s="193"/>
      <c r="F14" s="193"/>
      <c r="G14" s="193"/>
      <c r="H14" s="193"/>
      <c r="I14" s="97"/>
      <c r="J14" s="97"/>
      <c r="K14" s="97"/>
      <c r="L14" s="97"/>
      <c r="M14" s="97"/>
      <c r="N14" s="97"/>
      <c r="O14" s="97"/>
      <c r="P14" s="97"/>
      <c r="Q14" s="97"/>
      <c r="R14" s="189"/>
      <c r="S14" s="97"/>
      <c r="T14" s="154"/>
      <c r="U14" s="5"/>
      <c r="V14" s="5"/>
      <c r="W14" s="5"/>
      <c r="X14" s="5"/>
    </row>
    <row r="15" spans="1:24" ht="13.5" thickBot="1">
      <c r="A15" s="197"/>
      <c r="B15" s="198"/>
      <c r="C15" s="199"/>
      <c r="D15" s="198"/>
      <c r="E15" s="199"/>
      <c r="F15" s="199"/>
      <c r="G15" s="199"/>
      <c r="H15" s="199"/>
      <c r="I15" s="198"/>
      <c r="J15" s="198"/>
      <c r="K15" s="198"/>
      <c r="L15" s="198"/>
      <c r="M15" s="198"/>
      <c r="N15" s="198"/>
      <c r="O15" s="198"/>
      <c r="P15" s="198"/>
      <c r="Q15" s="198"/>
      <c r="R15" s="200"/>
      <c r="S15" s="198"/>
      <c r="T15" s="198"/>
      <c r="U15" s="9"/>
      <c r="V15" s="9"/>
      <c r="W15" s="9"/>
      <c r="X15" s="9"/>
    </row>
    <row r="16" spans="1:24" ht="12.75">
      <c r="A16" s="45"/>
      <c r="P16" s="11" t="s">
        <v>12</v>
      </c>
      <c r="Q16" s="5"/>
      <c r="R16" s="6"/>
      <c r="S16" s="5"/>
      <c r="T16" s="6"/>
      <c r="U16" s="5"/>
      <c r="V16" s="6"/>
      <c r="W16" s="3"/>
      <c r="X16" s="3"/>
    </row>
    <row r="17" spans="1:24" ht="12.75">
      <c r="A17" s="45"/>
      <c r="P17" s="5" t="s">
        <v>11</v>
      </c>
      <c r="Q17" s="5"/>
      <c r="R17" s="6" t="s">
        <v>11</v>
      </c>
      <c r="S17" s="5"/>
      <c r="T17" s="6" t="s">
        <v>20</v>
      </c>
      <c r="U17" s="5"/>
      <c r="V17" s="6"/>
      <c r="W17" s="3"/>
      <c r="X17" s="3"/>
    </row>
    <row r="18" spans="1:24" ht="12.75">
      <c r="A18" s="45"/>
      <c r="P18" s="5" t="s">
        <v>7</v>
      </c>
      <c r="Q18" s="5"/>
      <c r="R18" s="6" t="s">
        <v>13</v>
      </c>
      <c r="S18" s="5"/>
      <c r="T18" s="6" t="s">
        <v>21</v>
      </c>
      <c r="U18" s="5"/>
      <c r="V18" s="6"/>
      <c r="W18" s="3"/>
      <c r="X18" s="3"/>
    </row>
    <row r="19" spans="1:24" ht="12.75">
      <c r="A19" s="45"/>
      <c r="P19" s="12">
        <f>SUM(P4:P15)</f>
        <v>189.67000000000002</v>
      </c>
      <c r="Q19" s="12"/>
      <c r="R19" s="13">
        <f>SUM(R4:R15)</f>
        <v>39500</v>
      </c>
      <c r="S19" s="12"/>
      <c r="T19" s="13">
        <f>R19/P19</f>
        <v>208.2564454051774</v>
      </c>
      <c r="U19" s="12"/>
      <c r="V19" s="13"/>
      <c r="W19" s="3"/>
      <c r="X19" s="3"/>
    </row>
    <row r="20" ht="12.75">
      <c r="A20" s="45"/>
    </row>
    <row r="21" ht="12.75">
      <c r="A21" s="45"/>
    </row>
  </sheetData>
  <sheetProtection/>
  <printOptions/>
  <pageMargins left="0.75" right="0.75" top="1" bottom="1" header="0.5" footer="0.5"/>
  <pageSetup horizontalDpi="600" verticalDpi="600" orientation="landscape" paperSize="5" scale="96" r:id="rId1"/>
  <headerFooter alignWithMargins="0">
    <oddHeader>&amp;CLINCOLN COUNTY&amp;R&amp;D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AB21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11.00390625" style="0" customWidth="1"/>
    <col min="2" max="2" width="0.71875" style="0" customWidth="1"/>
    <col min="3" max="3" width="22.7109375" style="0" customWidth="1"/>
    <col min="4" max="4" width="0.5625" style="0" customWidth="1"/>
    <col min="5" max="5" width="18.28125" style="0" customWidth="1"/>
    <col min="6" max="6" width="0.5625" style="0" customWidth="1"/>
    <col min="7" max="7" width="18.421875" style="0" hidden="1" customWidth="1"/>
    <col min="8" max="8" width="18.7109375" style="0" customWidth="1"/>
    <col min="9" max="9" width="0.5625" style="0" customWidth="1"/>
    <col min="11" max="11" width="0.71875" style="0" customWidth="1"/>
    <col min="13" max="13" width="0.5625" style="0" customWidth="1"/>
    <col min="15" max="15" width="0.5625" style="0" customWidth="1"/>
    <col min="17" max="17" width="0.71875" style="0" customWidth="1"/>
    <col min="19" max="19" width="0.5625" style="0" customWidth="1"/>
    <col min="20" max="20" width="8.421875" style="0" customWidth="1"/>
    <col min="21" max="21" width="0.5625" style="0" customWidth="1"/>
    <col min="22" max="22" width="7.421875" style="0" customWidth="1"/>
    <col min="23" max="23" width="0.42578125" style="0" customWidth="1"/>
    <col min="24" max="24" width="4.7109375" style="0" customWidth="1"/>
    <col min="25" max="25" width="0.5625" style="0" customWidth="1"/>
    <col min="27" max="27" width="0.5625" style="0" customWidth="1"/>
  </cols>
  <sheetData>
    <row r="3" spans="1:11" ht="12.75">
      <c r="A3" s="1" t="s">
        <v>55</v>
      </c>
      <c r="K3" s="29" t="s">
        <v>28</v>
      </c>
    </row>
    <row r="4" spans="26:28" ht="12.75">
      <c r="Z4" s="25" t="s">
        <v>25</v>
      </c>
      <c r="AA4" s="25"/>
      <c r="AB4" s="25"/>
    </row>
    <row r="5" spans="1:28" ht="13.5" thickBot="1">
      <c r="A5" s="17" t="s">
        <v>0</v>
      </c>
      <c r="B5" s="18"/>
      <c r="C5" s="17" t="s">
        <v>1</v>
      </c>
      <c r="D5" s="17"/>
      <c r="E5" s="17" t="s">
        <v>15</v>
      </c>
      <c r="F5" s="17"/>
      <c r="G5" s="17"/>
      <c r="H5" s="17" t="s">
        <v>16</v>
      </c>
      <c r="I5" s="17"/>
      <c r="J5" s="17" t="s">
        <v>4</v>
      </c>
      <c r="K5" s="17"/>
      <c r="L5" s="17" t="s">
        <v>5</v>
      </c>
      <c r="M5" s="17"/>
      <c r="N5" s="17" t="s">
        <v>7</v>
      </c>
      <c r="O5" s="17"/>
      <c r="P5" s="24" t="s">
        <v>8</v>
      </c>
      <c r="Q5" s="17"/>
      <c r="R5" s="24" t="s">
        <v>9</v>
      </c>
      <c r="S5" s="24"/>
      <c r="T5" s="24" t="s">
        <v>17</v>
      </c>
      <c r="U5" s="24"/>
      <c r="V5" s="24" t="s">
        <v>29</v>
      </c>
      <c r="W5" s="26"/>
      <c r="X5" s="24" t="s">
        <v>19</v>
      </c>
      <c r="Y5" s="26"/>
      <c r="Z5" s="24" t="s">
        <v>8</v>
      </c>
      <c r="AA5" s="26"/>
      <c r="AB5" s="24" t="s">
        <v>24</v>
      </c>
    </row>
    <row r="6" spans="1:24" ht="12.75">
      <c r="A6" s="49"/>
      <c r="B6" s="5"/>
      <c r="C6" s="65"/>
      <c r="D6" s="65"/>
      <c r="E6" s="65"/>
      <c r="F6" s="65"/>
      <c r="G6" s="65"/>
      <c r="H6" s="65"/>
      <c r="I6" s="5"/>
      <c r="J6" s="5"/>
      <c r="K6" s="5"/>
      <c r="L6" s="66"/>
      <c r="M6" s="5"/>
      <c r="N6" s="5"/>
      <c r="O6" s="5"/>
      <c r="P6" s="46"/>
      <c r="Q6" s="5"/>
      <c r="R6" s="46"/>
      <c r="S6" s="5"/>
      <c r="T6" s="61"/>
      <c r="U6" s="61"/>
      <c r="V6" s="61"/>
      <c r="W6" s="51"/>
      <c r="X6" s="51"/>
    </row>
    <row r="7" spans="1:22" ht="12.75">
      <c r="A7" s="49"/>
      <c r="B7" s="5"/>
      <c r="C7" s="65"/>
      <c r="D7" s="65"/>
      <c r="E7" s="65"/>
      <c r="F7" s="65"/>
      <c r="G7" s="65"/>
      <c r="H7" s="65"/>
      <c r="I7" s="5"/>
      <c r="J7" s="5"/>
      <c r="K7" s="5"/>
      <c r="L7" s="5"/>
      <c r="M7" s="5"/>
      <c r="N7" s="5"/>
      <c r="O7" s="5"/>
      <c r="P7" s="46"/>
      <c r="Q7" s="5"/>
      <c r="R7" s="5"/>
      <c r="S7" s="5"/>
      <c r="T7" s="2"/>
      <c r="U7" s="2"/>
      <c r="V7" s="2"/>
    </row>
    <row r="8" spans="1:22" ht="12.75">
      <c r="A8" s="49"/>
      <c r="B8" s="5"/>
      <c r="C8" s="16"/>
      <c r="D8" s="65"/>
      <c r="E8" s="65"/>
      <c r="F8" s="65"/>
      <c r="G8" s="65"/>
      <c r="H8" s="65"/>
      <c r="I8" s="5"/>
      <c r="J8" s="5"/>
      <c r="K8" s="5"/>
      <c r="L8" s="5"/>
      <c r="M8" s="5"/>
      <c r="N8" s="5"/>
      <c r="O8" s="5"/>
      <c r="P8" s="46"/>
      <c r="Q8" s="5"/>
      <c r="R8" s="5"/>
      <c r="S8" s="5"/>
      <c r="T8" s="2"/>
      <c r="U8" s="2"/>
      <c r="V8" s="2"/>
    </row>
    <row r="9" spans="1:22" ht="12.75">
      <c r="A9" s="49"/>
      <c r="B9" s="5"/>
      <c r="C9" s="65"/>
      <c r="D9" s="65"/>
      <c r="E9" s="65"/>
      <c r="F9" s="65"/>
      <c r="G9" s="65"/>
      <c r="H9" s="65"/>
      <c r="I9" s="5"/>
      <c r="J9" s="5"/>
      <c r="K9" s="5"/>
      <c r="L9" s="5"/>
      <c r="M9" s="5"/>
      <c r="N9" s="5"/>
      <c r="O9" s="5"/>
      <c r="P9" s="46"/>
      <c r="Q9" s="5"/>
      <c r="R9" s="5"/>
      <c r="S9" s="5"/>
      <c r="T9" s="2"/>
      <c r="U9" s="2"/>
      <c r="V9" s="2"/>
    </row>
    <row r="10" spans="1:22" ht="12.75">
      <c r="A10" s="14"/>
      <c r="B10" s="5"/>
      <c r="C10" s="65"/>
      <c r="D10" s="65"/>
      <c r="E10" s="65"/>
      <c r="F10" s="65"/>
      <c r="G10" s="65"/>
      <c r="H10" s="65"/>
      <c r="I10" s="5"/>
      <c r="J10" s="5"/>
      <c r="K10" s="5"/>
      <c r="L10" s="5"/>
      <c r="M10" s="5"/>
      <c r="N10" s="5"/>
      <c r="O10" s="5"/>
      <c r="P10" s="46"/>
      <c r="Q10" s="5"/>
      <c r="R10" s="5"/>
      <c r="S10" s="5"/>
      <c r="T10" s="2"/>
      <c r="U10" s="2"/>
      <c r="V10" s="2"/>
    </row>
    <row r="11" spans="1:22" ht="12.75">
      <c r="A11" s="14"/>
      <c r="B11" s="5"/>
      <c r="C11" s="65"/>
      <c r="D11" s="65"/>
      <c r="E11" s="65"/>
      <c r="F11" s="65"/>
      <c r="G11" s="65"/>
      <c r="H11" s="65"/>
      <c r="I11" s="5"/>
      <c r="J11" s="5"/>
      <c r="K11" s="5"/>
      <c r="L11" s="5"/>
      <c r="M11" s="5"/>
      <c r="N11" s="5"/>
      <c r="O11" s="5"/>
      <c r="P11" s="46"/>
      <c r="Q11" s="5"/>
      <c r="R11" s="5"/>
      <c r="S11" s="5"/>
      <c r="T11" s="2"/>
      <c r="U11" s="2"/>
      <c r="V11" s="2"/>
    </row>
    <row r="12" spans="1:22" ht="12.75">
      <c r="A12" s="14"/>
      <c r="B12" s="5"/>
      <c r="C12" s="65"/>
      <c r="D12" s="65"/>
      <c r="E12" s="65"/>
      <c r="F12" s="65"/>
      <c r="G12" s="65"/>
      <c r="H12" s="65"/>
      <c r="I12" s="5"/>
      <c r="J12" s="5"/>
      <c r="K12" s="5"/>
      <c r="L12" s="5"/>
      <c r="M12" s="5"/>
      <c r="N12" s="5"/>
      <c r="O12" s="5"/>
      <c r="P12" s="46"/>
      <c r="Q12" s="5"/>
      <c r="R12" s="5"/>
      <c r="S12" s="5"/>
      <c r="T12" s="2"/>
      <c r="U12" s="2"/>
      <c r="V12" s="2"/>
    </row>
    <row r="13" spans="1:22" ht="12.75">
      <c r="A13" s="14"/>
      <c r="B13" s="5"/>
      <c r="C13" s="65"/>
      <c r="D13" s="65"/>
      <c r="E13" s="65"/>
      <c r="F13" s="65"/>
      <c r="G13" s="65"/>
      <c r="H13" s="65"/>
      <c r="I13" s="5"/>
      <c r="J13" s="5"/>
      <c r="K13" s="5"/>
      <c r="L13" s="5"/>
      <c r="M13" s="5"/>
      <c r="N13" s="5"/>
      <c r="O13" s="5"/>
      <c r="P13" s="46"/>
      <c r="Q13" s="5"/>
      <c r="R13" s="5"/>
      <c r="S13" s="5"/>
      <c r="T13" s="2"/>
      <c r="U13" s="2"/>
      <c r="V13" s="2"/>
    </row>
    <row r="14" spans="1:19" ht="12.75">
      <c r="A14" s="5"/>
      <c r="B14" s="5"/>
      <c r="C14" s="65"/>
      <c r="D14" s="65"/>
      <c r="E14" s="65"/>
      <c r="F14" s="65"/>
      <c r="G14" s="65"/>
      <c r="H14" s="65"/>
      <c r="I14" s="5"/>
      <c r="J14" s="5"/>
      <c r="K14" s="5"/>
      <c r="L14" s="5"/>
      <c r="M14" s="5"/>
      <c r="N14" s="5"/>
      <c r="O14" s="5"/>
      <c r="P14" s="46"/>
      <c r="Q14" s="5"/>
      <c r="R14" s="5"/>
      <c r="S14" s="5"/>
    </row>
    <row r="15" spans="1:19" ht="12.75">
      <c r="A15" s="5"/>
      <c r="B15" s="5"/>
      <c r="C15" s="65"/>
      <c r="D15" s="65"/>
      <c r="E15" s="65"/>
      <c r="F15" s="65"/>
      <c r="G15" s="65"/>
      <c r="H15" s="65"/>
      <c r="I15" s="5"/>
      <c r="J15" s="5"/>
      <c r="K15" s="5"/>
      <c r="L15" s="5"/>
      <c r="M15" s="5"/>
      <c r="N15" s="5"/>
      <c r="O15" s="5"/>
      <c r="P15" s="46"/>
      <c r="Q15" s="5"/>
      <c r="R15" s="5"/>
      <c r="S15" s="5"/>
    </row>
    <row r="16" spans="1:19" ht="12.75">
      <c r="A16" s="5"/>
      <c r="B16" s="5"/>
      <c r="C16" s="65"/>
      <c r="D16" s="65"/>
      <c r="E16" s="65"/>
      <c r="F16" s="65"/>
      <c r="G16" s="65"/>
      <c r="H16" s="65"/>
      <c r="I16" s="5"/>
      <c r="J16" s="5"/>
      <c r="K16" s="5"/>
      <c r="L16" s="5"/>
      <c r="M16" s="5"/>
      <c r="N16" s="5"/>
      <c r="O16" s="5"/>
      <c r="P16" s="46"/>
      <c r="Q16" s="5"/>
      <c r="R16" s="5"/>
      <c r="S16" s="5"/>
    </row>
    <row r="17" spans="1:28" ht="12.7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3"/>
      <c r="U17" s="33"/>
      <c r="V17" s="33"/>
      <c r="W17" s="33"/>
      <c r="X17" s="33"/>
      <c r="Y17" s="33"/>
      <c r="Z17" s="33"/>
      <c r="AA17" s="33"/>
      <c r="AB17" s="33"/>
    </row>
    <row r="18" spans="16:19" ht="12.75">
      <c r="P18" s="11"/>
      <c r="Q18" s="5"/>
      <c r="R18" s="6"/>
      <c r="S18" s="5"/>
    </row>
    <row r="19" spans="16:19" ht="12.75">
      <c r="P19" s="5"/>
      <c r="Q19" s="5"/>
      <c r="R19" s="6"/>
      <c r="S19" s="5"/>
    </row>
    <row r="20" spans="16:19" ht="12.75">
      <c r="P20" s="5"/>
      <c r="Q20" s="5"/>
      <c r="R20" s="6"/>
      <c r="S20" s="5"/>
    </row>
    <row r="21" spans="16:19" ht="12.75">
      <c r="P21" s="12"/>
      <c r="Q21" s="12"/>
      <c r="R21" s="13"/>
      <c r="S21" s="12"/>
    </row>
  </sheetData>
  <sheetProtection/>
  <printOptions/>
  <pageMargins left="0.75" right="0.75" top="1" bottom="1" header="0.5" footer="0.5"/>
  <pageSetup horizontalDpi="300" verticalDpi="300" orientation="landscape" paperSize="5" r:id="rId1"/>
  <headerFooter alignWithMargins="0">
    <oddHeader>&amp;CLINCOLN COUNTY&amp;R&amp;D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3:AB23"/>
  <sheetViews>
    <sheetView zoomScalePageLayoutView="0" workbookViewId="0" topLeftCell="A1">
      <selection activeCell="H49" sqref="H49"/>
    </sheetView>
  </sheetViews>
  <sheetFormatPr defaultColWidth="9.140625" defaultRowHeight="12.75"/>
  <cols>
    <col min="1" max="1" width="11.28125" style="0" bestFit="1" customWidth="1"/>
    <col min="2" max="2" width="0.71875" style="0" customWidth="1"/>
    <col min="3" max="3" width="32.421875" style="0" customWidth="1"/>
    <col min="4" max="4" width="0.71875" style="0" customWidth="1"/>
    <col min="5" max="5" width="20.7109375" style="0" customWidth="1"/>
    <col min="6" max="6" width="0.85546875" style="0" customWidth="1"/>
    <col min="7" max="7" width="3.140625" style="0" hidden="1" customWidth="1"/>
    <col min="8" max="8" width="26.57421875" style="0" customWidth="1"/>
    <col min="9" max="9" width="0.5625" style="0" customWidth="1"/>
    <col min="11" max="11" width="0.5625" style="0" customWidth="1"/>
    <col min="13" max="13" width="0.42578125" style="0" customWidth="1"/>
    <col min="15" max="15" width="0.42578125" style="0" customWidth="1"/>
    <col min="17" max="17" width="0.42578125" style="0" customWidth="1"/>
    <col min="19" max="19" width="0.5625" style="0" customWidth="1"/>
    <col min="21" max="21" width="0.5625" style="0" customWidth="1"/>
    <col min="22" max="22" width="6.8515625" style="0" customWidth="1"/>
    <col min="23" max="23" width="0.5625" style="0" customWidth="1"/>
    <col min="24" max="24" width="3.28125" style="0" customWidth="1"/>
    <col min="25" max="25" width="0.71875" style="0" customWidth="1"/>
  </cols>
  <sheetData>
    <row r="3" spans="1:24" ht="12.75">
      <c r="A3" s="1" t="s">
        <v>54</v>
      </c>
      <c r="C3" s="212" t="s">
        <v>27</v>
      </c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</row>
    <row r="4" spans="26:28" ht="12.75">
      <c r="Z4" s="25"/>
      <c r="AA4" s="25"/>
      <c r="AB4" s="25"/>
    </row>
    <row r="5" spans="1:28" ht="13.5" thickBot="1">
      <c r="A5" s="17" t="s">
        <v>0</v>
      </c>
      <c r="B5" s="18"/>
      <c r="C5" s="17" t="s">
        <v>1</v>
      </c>
      <c r="D5" s="17"/>
      <c r="E5" s="17" t="s">
        <v>15</v>
      </c>
      <c r="F5" s="17"/>
      <c r="G5" s="17"/>
      <c r="H5" s="17" t="s">
        <v>16</v>
      </c>
      <c r="I5" s="17"/>
      <c r="J5" s="17" t="s">
        <v>42</v>
      </c>
      <c r="K5" s="17"/>
      <c r="L5" s="17" t="s">
        <v>5</v>
      </c>
      <c r="M5" s="17"/>
      <c r="N5" s="17" t="s">
        <v>26</v>
      </c>
      <c r="O5" s="17"/>
      <c r="P5" s="24" t="s">
        <v>8</v>
      </c>
      <c r="Q5" s="17"/>
      <c r="R5" s="24" t="s">
        <v>9</v>
      </c>
      <c r="S5" s="24"/>
      <c r="T5" s="24" t="s">
        <v>17</v>
      </c>
      <c r="U5" s="24"/>
      <c r="V5" s="24" t="s">
        <v>22</v>
      </c>
      <c r="W5" s="26"/>
      <c r="X5" s="24" t="s">
        <v>23</v>
      </c>
      <c r="Y5" s="26"/>
      <c r="Z5" s="28"/>
      <c r="AA5" s="30"/>
      <c r="AB5" s="28"/>
    </row>
    <row r="6" spans="1:24" ht="12.75">
      <c r="A6" s="14"/>
      <c r="B6" s="5"/>
      <c r="C6" s="16"/>
      <c r="D6" s="16"/>
      <c r="E6" s="16"/>
      <c r="F6" s="5"/>
      <c r="G6" s="5"/>
      <c r="H6" s="5"/>
      <c r="I6" s="5"/>
      <c r="J6" s="5"/>
      <c r="K6" s="5"/>
      <c r="L6" s="59"/>
      <c r="M6" s="5"/>
      <c r="N6" s="5"/>
      <c r="O6" s="5"/>
      <c r="P6" s="6"/>
      <c r="Q6" s="5"/>
      <c r="R6" s="13"/>
      <c r="S6" s="5"/>
      <c r="T6" s="5"/>
      <c r="U6" s="5"/>
      <c r="V6" s="5"/>
      <c r="W6" s="5"/>
      <c r="X6" s="5"/>
    </row>
    <row r="7" spans="1:24" ht="12.75">
      <c r="A7" s="1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  <c r="Q7" s="5"/>
      <c r="R7" s="5"/>
      <c r="S7" s="5"/>
      <c r="T7" s="5"/>
      <c r="U7" s="5"/>
      <c r="V7" s="5"/>
      <c r="W7" s="5"/>
      <c r="X7" s="5"/>
    </row>
    <row r="8" spans="1:24" ht="12.75">
      <c r="A8" s="1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/>
      <c r="Q8" s="5"/>
      <c r="R8" s="5"/>
      <c r="S8" s="5"/>
      <c r="T8" s="5"/>
      <c r="U8" s="5"/>
      <c r="V8" s="5"/>
      <c r="W8" s="5"/>
      <c r="X8" s="5"/>
    </row>
    <row r="9" spans="1:24" ht="12.75">
      <c r="A9" s="1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5"/>
      <c r="X9" s="5"/>
    </row>
    <row r="10" spans="1:24" ht="12.75">
      <c r="A10" s="1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  <c r="Q10" s="5"/>
      <c r="R10" s="5"/>
      <c r="S10" s="5"/>
      <c r="T10" s="5"/>
      <c r="U10" s="5"/>
      <c r="V10" s="5"/>
      <c r="W10" s="5"/>
      <c r="X10" s="5"/>
    </row>
    <row r="11" spans="1:24" ht="12.75">
      <c r="A11" s="1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  <c r="Q11" s="5"/>
      <c r="R11" s="5"/>
      <c r="S11" s="5"/>
      <c r="T11" s="5"/>
      <c r="U11" s="5"/>
      <c r="V11" s="5"/>
      <c r="W11" s="5"/>
      <c r="X11" s="5"/>
    </row>
    <row r="12" spans="1:24" ht="12.75">
      <c r="A12" s="1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  <c r="Q12" s="5"/>
      <c r="R12" s="5"/>
      <c r="S12" s="5"/>
      <c r="T12" s="5"/>
      <c r="U12" s="5"/>
      <c r="V12" s="5"/>
      <c r="W12" s="5"/>
      <c r="X12" s="5"/>
    </row>
    <row r="13" spans="1:24" ht="12.75">
      <c r="A13" s="1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6"/>
      <c r="Q13" s="5"/>
      <c r="R13" s="5"/>
      <c r="S13" s="5"/>
      <c r="T13" s="5"/>
      <c r="U13" s="5"/>
      <c r="V13" s="5"/>
      <c r="W13" s="5"/>
      <c r="X13" s="5"/>
    </row>
    <row r="14" spans="1:24" ht="12.75">
      <c r="A14" s="1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6"/>
      <c r="Q14" s="5"/>
      <c r="R14" s="5"/>
      <c r="S14" s="5"/>
      <c r="T14" s="5"/>
      <c r="U14" s="5"/>
      <c r="V14" s="5"/>
      <c r="W14" s="5"/>
      <c r="X14" s="5"/>
    </row>
    <row r="15" spans="1:24" ht="12.75">
      <c r="A15" s="1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6"/>
      <c r="Q15" s="5"/>
      <c r="R15" s="5"/>
      <c r="S15" s="5"/>
      <c r="T15" s="5"/>
      <c r="U15" s="5"/>
      <c r="V15" s="5"/>
      <c r="W15" s="5"/>
      <c r="X15" s="5"/>
    </row>
    <row r="16" spans="1:24" ht="12.75">
      <c r="A16" s="1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6"/>
      <c r="Q16" s="5"/>
      <c r="R16" s="5"/>
      <c r="S16" s="5"/>
      <c r="T16" s="5"/>
      <c r="U16" s="5"/>
      <c r="V16" s="5"/>
      <c r="W16" s="5"/>
      <c r="X16" s="5"/>
    </row>
    <row r="17" spans="1:24" ht="13.5" thickBot="1">
      <c r="A17" s="15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0"/>
      <c r="Q17" s="9"/>
      <c r="R17" s="9"/>
      <c r="S17" s="9"/>
      <c r="T17" s="9"/>
      <c r="U17" s="9"/>
      <c r="V17" s="9"/>
      <c r="W17" s="9"/>
      <c r="X17" s="9"/>
    </row>
    <row r="18" spans="1:19" ht="12.75">
      <c r="A18" s="45"/>
      <c r="P18" s="11"/>
      <c r="Q18" s="5"/>
      <c r="R18" s="6"/>
      <c r="S18" s="5"/>
    </row>
    <row r="19" spans="1:19" ht="12.75">
      <c r="A19" s="45"/>
      <c r="P19" s="5"/>
      <c r="Q19" s="5"/>
      <c r="R19" s="6"/>
      <c r="S19" s="5"/>
    </row>
    <row r="20" spans="1:18" ht="12.75">
      <c r="A20" s="45"/>
      <c r="N20" s="11" t="s">
        <v>12</v>
      </c>
      <c r="O20" s="5"/>
      <c r="P20" s="6"/>
      <c r="Q20" s="5"/>
      <c r="R20" s="6"/>
    </row>
    <row r="21" spans="14:18" ht="12.75">
      <c r="N21" s="5" t="s">
        <v>11</v>
      </c>
      <c r="O21" s="5"/>
      <c r="P21" s="6" t="s">
        <v>11</v>
      </c>
      <c r="Q21" s="5"/>
      <c r="R21" s="6" t="s">
        <v>8</v>
      </c>
    </row>
    <row r="22" spans="14:18" ht="12.75">
      <c r="N22" s="5" t="s">
        <v>7</v>
      </c>
      <c r="O22" s="5"/>
      <c r="P22" s="6" t="s">
        <v>13</v>
      </c>
      <c r="Q22" s="5"/>
      <c r="R22" s="6" t="s">
        <v>14</v>
      </c>
    </row>
    <row r="23" spans="14:18" ht="12.75">
      <c r="N23" s="12">
        <f>SUM(N6:N17)</f>
        <v>0</v>
      </c>
      <c r="O23" s="12"/>
      <c r="P23" s="13">
        <f>SUM(P6:P17)</f>
        <v>0</v>
      </c>
      <c r="Q23" s="12"/>
      <c r="R23" s="13" t="e">
        <f>P23/N23</f>
        <v>#DIV/0!</v>
      </c>
    </row>
  </sheetData>
  <sheetProtection/>
  <mergeCells count="1">
    <mergeCell ref="C3:X3"/>
  </mergeCells>
  <printOptions/>
  <pageMargins left="0.75" right="0.75" top="1" bottom="1" header="0.5" footer="0.5"/>
  <pageSetup horizontalDpi="300" verticalDpi="300" orientation="landscape" paperSize="5" r:id="rId3"/>
  <headerFooter alignWithMargins="0">
    <oddHeader>&amp;CLINCOLN COUNTY&amp;R&amp;D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3:AB23"/>
  <sheetViews>
    <sheetView zoomScalePageLayoutView="0" workbookViewId="0" topLeftCell="A1">
      <selection activeCell="A3" sqref="A3:R23"/>
    </sheetView>
  </sheetViews>
  <sheetFormatPr defaultColWidth="9.140625" defaultRowHeight="12.75"/>
  <cols>
    <col min="1" max="1" width="11.28125" style="0" customWidth="1"/>
    <col min="2" max="2" width="1.1484375" style="0" customWidth="1"/>
    <col min="3" max="3" width="32.421875" style="0" customWidth="1"/>
    <col min="4" max="4" width="0.85546875" style="0" customWidth="1"/>
    <col min="5" max="5" width="23.00390625" style="0" customWidth="1"/>
    <col min="6" max="6" width="0.71875" style="0" customWidth="1"/>
    <col min="7" max="7" width="23.8515625" style="0" hidden="1" customWidth="1"/>
    <col min="8" max="8" width="23.57421875" style="0" customWidth="1"/>
    <col min="9" max="9" width="0.9921875" style="0" customWidth="1"/>
    <col min="11" max="11" width="0.85546875" style="0" customWidth="1"/>
    <col min="13" max="13" width="0.9921875" style="0" customWidth="1"/>
    <col min="15" max="15" width="0.85546875" style="0" customWidth="1"/>
    <col min="17" max="17" width="0.9921875" style="0" customWidth="1"/>
    <col min="19" max="19" width="0.5625" style="0" customWidth="1"/>
    <col min="21" max="21" width="0.5625" style="0" customWidth="1"/>
    <col min="23" max="23" width="0.85546875" style="0" customWidth="1"/>
  </cols>
  <sheetData>
    <row r="3" spans="1:8" ht="12.75">
      <c r="A3" s="1" t="s">
        <v>54</v>
      </c>
      <c r="H3" s="29" t="s">
        <v>44</v>
      </c>
    </row>
    <row r="4" spans="8:28" ht="12.75">
      <c r="H4" s="5" t="s">
        <v>45</v>
      </c>
      <c r="Z4" s="25"/>
      <c r="AA4" s="25"/>
      <c r="AB4" s="25"/>
    </row>
    <row r="5" spans="1:28" ht="13.5" thickBot="1">
      <c r="A5" s="17" t="s">
        <v>0</v>
      </c>
      <c r="B5" s="18"/>
      <c r="C5" s="17" t="s">
        <v>1</v>
      </c>
      <c r="D5" s="17"/>
      <c r="E5" s="17" t="s">
        <v>15</v>
      </c>
      <c r="F5" s="17"/>
      <c r="G5" s="17"/>
      <c r="H5" s="17" t="s">
        <v>16</v>
      </c>
      <c r="I5" s="17"/>
      <c r="J5" s="17" t="s">
        <v>42</v>
      </c>
      <c r="K5" s="17"/>
      <c r="L5" s="17" t="s">
        <v>5</v>
      </c>
      <c r="M5" s="17"/>
      <c r="N5" s="17" t="s">
        <v>26</v>
      </c>
      <c r="O5" s="17"/>
      <c r="P5" s="24" t="s">
        <v>8</v>
      </c>
      <c r="Q5" s="17"/>
      <c r="R5" s="24" t="s">
        <v>9</v>
      </c>
      <c r="S5" s="24"/>
      <c r="T5" s="24" t="s">
        <v>17</v>
      </c>
      <c r="U5" s="24"/>
      <c r="V5" s="24" t="s">
        <v>22</v>
      </c>
      <c r="W5" s="26"/>
      <c r="X5" s="24" t="s">
        <v>23</v>
      </c>
      <c r="Y5" s="30"/>
      <c r="Z5" s="28"/>
      <c r="AA5" s="30"/>
      <c r="AB5" s="28"/>
    </row>
    <row r="6" spans="1:24" ht="12.75">
      <c r="A6" s="14">
        <v>330917200123</v>
      </c>
      <c r="B6" s="5"/>
      <c r="C6" s="5" t="s">
        <v>87</v>
      </c>
      <c r="D6" s="5"/>
      <c r="E6" s="5" t="s">
        <v>88</v>
      </c>
      <c r="F6" s="5"/>
      <c r="G6" s="5"/>
      <c r="H6" s="5" t="s">
        <v>89</v>
      </c>
      <c r="I6" s="5"/>
      <c r="J6" s="5">
        <v>337283</v>
      </c>
      <c r="K6" s="5"/>
      <c r="L6" s="59">
        <v>40940</v>
      </c>
      <c r="M6" s="5"/>
      <c r="N6" s="5">
        <v>35.54</v>
      </c>
      <c r="O6" s="5"/>
      <c r="P6" s="6">
        <v>20000</v>
      </c>
      <c r="Q6" s="5"/>
      <c r="R6" s="81">
        <f aca="true" t="shared" si="0" ref="R6:R11">P6/N6</f>
        <v>562.7462014631401</v>
      </c>
      <c r="S6" s="5"/>
      <c r="T6" s="5"/>
      <c r="U6" s="5"/>
      <c r="V6" s="5"/>
      <c r="W6" s="5"/>
      <c r="X6" s="5"/>
    </row>
    <row r="7" spans="1:24" ht="22.5">
      <c r="A7" s="14">
        <v>330918400125</v>
      </c>
      <c r="B7" s="5"/>
      <c r="C7" s="99" t="s">
        <v>90</v>
      </c>
      <c r="D7" s="5"/>
      <c r="E7" s="5" t="s">
        <v>88</v>
      </c>
      <c r="F7" s="5"/>
      <c r="G7" s="5"/>
      <c r="H7" s="99" t="s">
        <v>91</v>
      </c>
      <c r="I7" s="5"/>
      <c r="J7" s="5">
        <v>337325</v>
      </c>
      <c r="K7" s="5"/>
      <c r="L7" s="59">
        <v>40940</v>
      </c>
      <c r="M7" s="5"/>
      <c r="N7" s="5">
        <v>35.64</v>
      </c>
      <c r="O7" s="5"/>
      <c r="P7" s="6">
        <v>39500</v>
      </c>
      <c r="Q7" s="5"/>
      <c r="R7" s="81">
        <f t="shared" si="0"/>
        <v>1108.3052749719416</v>
      </c>
      <c r="S7" s="5"/>
      <c r="T7" s="5"/>
      <c r="U7" s="5"/>
      <c r="V7" s="5"/>
      <c r="W7" s="5"/>
      <c r="X7" s="5"/>
    </row>
    <row r="8" spans="1:24" ht="12.75">
      <c r="A8" s="14">
        <v>330920300124</v>
      </c>
      <c r="B8" s="5"/>
      <c r="C8" s="5" t="s">
        <v>92</v>
      </c>
      <c r="D8" s="5"/>
      <c r="E8" s="5" t="s">
        <v>88</v>
      </c>
      <c r="F8" s="5"/>
      <c r="G8" s="5"/>
      <c r="H8" s="5" t="s">
        <v>93</v>
      </c>
      <c r="I8" s="5"/>
      <c r="J8" s="5">
        <v>337322</v>
      </c>
      <c r="K8" s="5"/>
      <c r="L8" s="59">
        <v>40940</v>
      </c>
      <c r="M8" s="5"/>
      <c r="N8" s="5">
        <v>35.61</v>
      </c>
      <c r="O8" s="5"/>
      <c r="P8" s="6">
        <v>30000</v>
      </c>
      <c r="Q8" s="5"/>
      <c r="R8" s="81">
        <f t="shared" si="0"/>
        <v>842.4599831508003</v>
      </c>
      <c r="S8" s="5"/>
      <c r="T8" s="5"/>
      <c r="U8" s="5"/>
      <c r="V8" s="5"/>
      <c r="W8" s="5"/>
      <c r="X8" s="5"/>
    </row>
    <row r="9" spans="1:24" ht="12.75">
      <c r="A9" s="14">
        <v>330920300126</v>
      </c>
      <c r="B9" s="5"/>
      <c r="C9" s="5" t="s">
        <v>116</v>
      </c>
      <c r="D9" s="5"/>
      <c r="E9" s="5" t="s">
        <v>88</v>
      </c>
      <c r="F9" s="5"/>
      <c r="G9" s="5"/>
      <c r="H9" s="5" t="s">
        <v>117</v>
      </c>
      <c r="I9" s="5"/>
      <c r="J9" s="5">
        <v>337635</v>
      </c>
      <c r="K9" s="5"/>
      <c r="L9" s="59">
        <v>40969</v>
      </c>
      <c r="M9" s="5"/>
      <c r="N9" s="5">
        <v>50.75</v>
      </c>
      <c r="O9" s="5"/>
      <c r="P9" s="6">
        <v>27900</v>
      </c>
      <c r="Q9" s="5"/>
      <c r="R9" s="81">
        <f t="shared" si="0"/>
        <v>549.7536945812808</v>
      </c>
      <c r="S9" s="5"/>
      <c r="T9" s="5"/>
      <c r="U9" s="5"/>
      <c r="V9" s="5"/>
      <c r="W9" s="5"/>
      <c r="X9" s="5"/>
    </row>
    <row r="10" spans="1:24" ht="12.75">
      <c r="A10" s="14">
        <v>330917200117</v>
      </c>
      <c r="B10" s="5"/>
      <c r="C10" s="5" t="s">
        <v>227</v>
      </c>
      <c r="D10" s="5"/>
      <c r="E10" s="5" t="s">
        <v>88</v>
      </c>
      <c r="F10" s="5"/>
      <c r="G10" s="5"/>
      <c r="H10" s="5" t="s">
        <v>228</v>
      </c>
      <c r="I10" s="5"/>
      <c r="J10" s="5">
        <v>338916</v>
      </c>
      <c r="K10" s="5"/>
      <c r="L10" s="59">
        <v>41091</v>
      </c>
      <c r="M10" s="5"/>
      <c r="N10" s="5">
        <v>35.47</v>
      </c>
      <c r="O10" s="5"/>
      <c r="P10" s="6">
        <v>26000</v>
      </c>
      <c r="Q10" s="5"/>
      <c r="R10" s="81">
        <f t="shared" si="0"/>
        <v>733.0138144911193</v>
      </c>
      <c r="S10" s="5"/>
      <c r="T10" s="5"/>
      <c r="U10" s="5"/>
      <c r="V10" s="5"/>
      <c r="W10" s="5"/>
      <c r="X10" s="5"/>
    </row>
    <row r="11" spans="1:24" ht="12.75">
      <c r="A11" s="14">
        <v>330920200129</v>
      </c>
      <c r="B11" s="5"/>
      <c r="C11" s="5" t="s">
        <v>268</v>
      </c>
      <c r="D11" s="5"/>
      <c r="E11" s="5" t="s">
        <v>88</v>
      </c>
      <c r="F11" s="5"/>
      <c r="G11" s="5"/>
      <c r="H11" s="5" t="s">
        <v>269</v>
      </c>
      <c r="I11" s="5"/>
      <c r="J11" s="5">
        <v>339490</v>
      </c>
      <c r="K11" s="5"/>
      <c r="L11" s="59">
        <v>41153</v>
      </c>
      <c r="M11" s="5"/>
      <c r="N11" s="5">
        <v>35.61</v>
      </c>
      <c r="O11" s="5"/>
      <c r="P11" s="6">
        <v>14900</v>
      </c>
      <c r="Q11" s="5"/>
      <c r="R11" s="81">
        <f t="shared" si="0"/>
        <v>418.4217916315642</v>
      </c>
      <c r="S11" s="5"/>
      <c r="T11" s="5"/>
      <c r="U11" s="5"/>
      <c r="V11" s="5"/>
      <c r="W11" s="5"/>
      <c r="X11" s="5"/>
    </row>
    <row r="12" spans="1:24" ht="12.75">
      <c r="A12" s="1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  <c r="Q12" s="5"/>
      <c r="R12" s="81"/>
      <c r="S12" s="5"/>
      <c r="T12" s="5"/>
      <c r="U12" s="5"/>
      <c r="V12" s="5"/>
      <c r="W12" s="5"/>
      <c r="X12" s="5"/>
    </row>
    <row r="13" spans="1:24" ht="12.75">
      <c r="A13" s="1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6"/>
      <c r="Q13" s="5"/>
      <c r="R13" s="81"/>
      <c r="S13" s="5"/>
      <c r="T13" s="5"/>
      <c r="U13" s="5"/>
      <c r="V13" s="5"/>
      <c r="W13" s="5"/>
      <c r="X13" s="5"/>
    </row>
    <row r="14" spans="1:24" ht="12.75">
      <c r="A14" s="1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6"/>
      <c r="Q14" s="5"/>
      <c r="R14" s="81"/>
      <c r="S14" s="5"/>
      <c r="T14" s="5"/>
      <c r="U14" s="5"/>
      <c r="V14" s="5"/>
      <c r="W14" s="5"/>
      <c r="X14" s="5"/>
    </row>
    <row r="15" spans="1:24" ht="12.75">
      <c r="A15" s="1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6"/>
      <c r="Q15" s="5"/>
      <c r="R15" s="81"/>
      <c r="S15" s="5"/>
      <c r="T15" s="5"/>
      <c r="U15" s="5"/>
      <c r="V15" s="5"/>
      <c r="W15" s="5"/>
      <c r="X15" s="5"/>
    </row>
    <row r="16" spans="1:24" ht="12.75">
      <c r="A16" s="1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6"/>
      <c r="Q16" s="5"/>
      <c r="R16" s="81"/>
      <c r="S16" s="5"/>
      <c r="T16" s="5"/>
      <c r="U16" s="5"/>
      <c r="V16" s="5"/>
      <c r="W16" s="5"/>
      <c r="X16" s="5"/>
    </row>
    <row r="17" spans="1:24" ht="13.5" thickBot="1">
      <c r="A17" s="15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0"/>
      <c r="Q17" s="9"/>
      <c r="R17" s="87"/>
      <c r="S17" s="9"/>
      <c r="T17" s="9"/>
      <c r="U17" s="9"/>
      <c r="V17" s="9"/>
      <c r="W17" s="9"/>
      <c r="X17" s="9"/>
    </row>
    <row r="18" spans="1:19" ht="12.75">
      <c r="A18" s="45"/>
      <c r="P18" s="11"/>
      <c r="Q18" s="5"/>
      <c r="R18" s="6"/>
      <c r="S18" s="5"/>
    </row>
    <row r="19" spans="1:19" ht="12.75">
      <c r="A19" s="45"/>
      <c r="P19" s="5"/>
      <c r="Q19" s="5"/>
      <c r="R19" s="6"/>
      <c r="S19" s="5"/>
    </row>
    <row r="20" spans="1:18" ht="12.75">
      <c r="A20" s="45"/>
      <c r="N20" s="11" t="s">
        <v>12</v>
      </c>
      <c r="O20" s="5"/>
      <c r="P20" s="6"/>
      <c r="Q20" s="5"/>
      <c r="R20" s="6"/>
    </row>
    <row r="21" spans="14:18" ht="12.75">
      <c r="N21" s="5" t="s">
        <v>11</v>
      </c>
      <c r="O21" s="5"/>
      <c r="P21" s="6" t="s">
        <v>11</v>
      </c>
      <c r="Q21" s="5"/>
      <c r="R21" s="6" t="s">
        <v>8</v>
      </c>
    </row>
    <row r="22" spans="14:18" ht="12.75">
      <c r="N22" s="5" t="s">
        <v>7</v>
      </c>
      <c r="O22" s="5"/>
      <c r="P22" s="6" t="s">
        <v>13</v>
      </c>
      <c r="Q22" s="5"/>
      <c r="R22" s="6" t="s">
        <v>14</v>
      </c>
    </row>
    <row r="23" spans="14:18" ht="12.75">
      <c r="N23" s="12">
        <f>SUM(N6:N17)</f>
        <v>228.62</v>
      </c>
      <c r="O23" s="12"/>
      <c r="P23" s="13">
        <f>SUM(P6:P17)</f>
        <v>158300</v>
      </c>
      <c r="Q23" s="12"/>
      <c r="R23" s="13">
        <f>P23/N23</f>
        <v>692.4153617356311</v>
      </c>
    </row>
  </sheetData>
  <sheetProtection/>
  <printOptions/>
  <pageMargins left="0.7" right="0.7" top="0.75" bottom="0.75" header="0.3" footer="0.3"/>
  <pageSetup horizontalDpi="600" verticalDpi="600" orientation="landscape" paperSize="5" scale="94" r:id="rId3"/>
  <headerFooter>
    <oddHeader>&amp;CLINCOLN COUNTY&amp;R&amp;D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Assessor's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Lincoln County</dc:creator>
  <cp:keywords/>
  <dc:description/>
  <cp:lastModifiedBy>Christi Hollenbaugh</cp:lastModifiedBy>
  <cp:lastPrinted>2013-01-25T22:34:09Z</cp:lastPrinted>
  <dcterms:created xsi:type="dcterms:W3CDTF">2000-05-02T15:58:26Z</dcterms:created>
  <dcterms:modified xsi:type="dcterms:W3CDTF">2013-02-04T18:19:17Z</dcterms:modified>
  <cp:category/>
  <cp:version/>
  <cp:contentType/>
  <cp:contentStatus/>
</cp:coreProperties>
</file>