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225" windowWidth="11895" windowHeight="5580" activeTab="0"/>
  </bookViews>
  <sheets>
    <sheet name="DRY FM&amp;COM.FM&amp;GRS" sheetId="1" r:id="rId1"/>
    <sheet name="GRAZING" sheetId="2" r:id="rId2"/>
    <sheet name="FALCON RNCH SALES" sheetId="3" r:id="rId3"/>
    <sheet name="LDS TR.SALES" sheetId="4" r:id="rId4"/>
    <sheet name="IMP.COUNTY TR.SALES" sheetId="5" r:id="rId5"/>
    <sheet name="VAC.COUNTY TR.SALES" sheetId="6" r:id="rId6"/>
    <sheet name="SOUTH LIMON TR.SALES" sheetId="7" r:id="rId7"/>
    <sheet name="NORTH LIMON TR. SALES" sheetId="8" r:id="rId8"/>
    <sheet name="FOXX MESA RANCH" sheetId="9" r:id="rId9"/>
  </sheets>
  <definedNames>
    <definedName name="_xlnm.Print_Area" localSheetId="0">'DRY FM&amp;COM.FM&amp;GRS'!$A$60:$S$95</definedName>
    <definedName name="_xlnm.Print_Area" localSheetId="2">'FALCON RNCH SALES'!$A$1:$X$35</definedName>
    <definedName name="_xlnm.Print_Area" localSheetId="8">'FOXX MESA RANCH'!$A$3:$X$23</definedName>
    <definedName name="_xlnm.Print_Area" localSheetId="1">'GRAZING'!$A$38:$S$50</definedName>
    <definedName name="_xlnm.Print_Area" localSheetId="4">'IMP.COUNTY TR.SALES'!$A$1:$Y$14</definedName>
    <definedName name="_xlnm.Print_Area" localSheetId="3">'LDS TR.SALES'!$A$1:$X$20</definedName>
    <definedName name="_xlnm.Print_Area" localSheetId="7">'NORTH LIMON TR. SALES'!$A$1:$X$23</definedName>
    <definedName name="_xlnm.Print_Area" localSheetId="6">'SOUTH LIMON TR.SALES'!$A$1:$AB$9</definedName>
    <definedName name="_xlnm.Print_Area" localSheetId="5">'VAC.COUNTY TR.SALES'!$A$1:$T$19</definedName>
  </definedNames>
  <calcPr fullCalcOnLoad="1"/>
</workbook>
</file>

<file path=xl/comments8.xml><?xml version="1.0" encoding="utf-8"?>
<comments xmlns="http://schemas.openxmlformats.org/spreadsheetml/2006/main">
  <authors>
    <author>Lincoln County</author>
  </authors>
  <commentList>
    <comment ref="N5" authorId="0">
      <text>
        <r>
          <rPr>
            <b/>
            <sz val="8"/>
            <rFont val="Tahoma"/>
            <family val="2"/>
          </rPr>
          <t>Lincoln County: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Lincoln County</author>
  </authors>
  <commentList>
    <comment ref="N5" authorId="0">
      <text>
        <r>
          <rPr>
            <b/>
            <sz val="8"/>
            <rFont val="Tahoma"/>
            <family val="2"/>
          </rPr>
          <t>Lincoln County: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<sst xmlns="http://schemas.openxmlformats.org/spreadsheetml/2006/main" count="747" uniqueCount="350">
  <si>
    <t>PARCEL #</t>
  </si>
  <si>
    <t>LEGAL</t>
  </si>
  <si>
    <t>GRANTOR</t>
  </si>
  <si>
    <t>GRANTEE</t>
  </si>
  <si>
    <t>BK/PG</t>
  </si>
  <si>
    <t>DATE</t>
  </si>
  <si>
    <t>CLASS</t>
  </si>
  <si>
    <t>ACRES</t>
  </si>
  <si>
    <t>TOTAL $</t>
  </si>
  <si>
    <t>$/ACRE</t>
  </si>
  <si>
    <t xml:space="preserve"> </t>
  </si>
  <si>
    <t xml:space="preserve">TOTAL </t>
  </si>
  <si>
    <t>WEIGHTED:</t>
  </si>
  <si>
    <t>$</t>
  </si>
  <si>
    <t>PER ACRE</t>
  </si>
  <si>
    <t>SELLER</t>
  </si>
  <si>
    <t>BUYER</t>
  </si>
  <si>
    <t># IMPROV</t>
  </si>
  <si>
    <t># HOUSES</t>
  </si>
  <si>
    <t># MH</t>
  </si>
  <si>
    <t>AVERAGE $</t>
  </si>
  <si>
    <t>/ ACRE</t>
  </si>
  <si>
    <t>HOUSE</t>
  </si>
  <si>
    <t>MH</t>
  </si>
  <si>
    <t>$/AC</t>
  </si>
  <si>
    <t>ADJUSTED(LESS IMP)</t>
  </si>
  <si>
    <t>#ACRES</t>
  </si>
  <si>
    <t>NORTH LIMON TRACTS</t>
  </si>
  <si>
    <t>SOUTH LIMON TRACTS</t>
  </si>
  <si>
    <t># HOUSE</t>
  </si>
  <si>
    <t>VACANT COUNTY TRACTS</t>
  </si>
  <si>
    <t>IMPROVED COUNTY TRACTS</t>
  </si>
  <si>
    <t>GRAZING</t>
  </si>
  <si>
    <t>L.D.S. TRACTS</t>
  </si>
  <si>
    <t>IMPROVED SALES</t>
  </si>
  <si>
    <t># IMP</t>
  </si>
  <si>
    <t>COMBINATION DRY FARM &amp; GRASS</t>
  </si>
  <si>
    <t>LINCOLN RANCH, LLC</t>
  </si>
  <si>
    <t>FALCON RANCH TRACTS AND</t>
  </si>
  <si>
    <t xml:space="preserve">DRY FARM </t>
  </si>
  <si>
    <t>WITH IMPROVEMENTS</t>
  </si>
  <si>
    <t>COMBINATION IRRIGATION, DRY FARM &amp; GRASS</t>
  </si>
  <si>
    <t>RECPT.#</t>
  </si>
  <si>
    <t>PAGE 1</t>
  </si>
  <si>
    <t>FOXX MESA RANCH</t>
  </si>
  <si>
    <t>W2 SEC. 17; SEC. 18 E. OF C.R. 2; W2 SEC. 20 T14S R59W</t>
  </si>
  <si>
    <t># IMP ON</t>
  </si>
  <si>
    <t>TAX ROLL</t>
  </si>
  <si>
    <t>OUTBLDGS</t>
  </si>
  <si>
    <t>4F</t>
  </si>
  <si>
    <t>RECPT #</t>
  </si>
  <si>
    <t>2011 SALES</t>
  </si>
  <si>
    <t xml:space="preserve">SALES: 2011 </t>
  </si>
  <si>
    <t>SALES: 2011</t>
  </si>
  <si>
    <t>N2 SEC. 26-10-53</t>
  </si>
  <si>
    <t>CLAYTON CHRISTIAN</t>
  </si>
  <si>
    <t>KELLIE M. CHRISTIAN</t>
  </si>
  <si>
    <t>8.60 AC TR IN SE4 SEC. 34-11-54</t>
  </si>
  <si>
    <t>WILLIAM J &amp; MARY L. LYONS</t>
  </si>
  <si>
    <t>SHARI L BYFORD &amp; SHAWN W. JONES  JT</t>
  </si>
  <si>
    <t>334861</t>
  </si>
  <si>
    <t>3G</t>
  </si>
  <si>
    <t>E2 SEC. 24-7-53</t>
  </si>
  <si>
    <t>NAU FAMILY REAL PROPERTY TRUST</t>
  </si>
  <si>
    <t>KEITH A. &amp; VADA M. SAFFER</t>
  </si>
  <si>
    <t>334877</t>
  </si>
  <si>
    <t>2F</t>
  </si>
  <si>
    <t>1G</t>
  </si>
  <si>
    <t>TRACT #5 IN W2 SEC. 17</t>
  </si>
  <si>
    <t>LONNY L. ELLIOTT</t>
  </si>
  <si>
    <t>JOAN M. MOODY</t>
  </si>
  <si>
    <t>10 AC. TR. IN SW4SE4 SEC. 34-9-54</t>
  </si>
  <si>
    <t>THEODORE LEE LYONS</t>
  </si>
  <si>
    <t>CLAYTON W. &amp; STACEY L. PHYTHIAN JT</t>
  </si>
  <si>
    <t>RTI</t>
  </si>
  <si>
    <t>ALL SEC. 13-8-52</t>
  </si>
  <si>
    <t>ANTHONY J. LORINCE, TRUSTEE</t>
  </si>
  <si>
    <t>ANTHONY JR. &amp; JOAN LORINCE, TRUSTEES</t>
  </si>
  <si>
    <t>1F</t>
  </si>
  <si>
    <t>FAMILY</t>
  </si>
  <si>
    <t>TONY LORINCE, LTD</t>
  </si>
  <si>
    <t>285126200089   285126100088</t>
  </si>
  <si>
    <t>N2NW4, W4NE4 SEC. 26-11-55</t>
  </si>
  <si>
    <t>DAVID K &amp; D. NADYNE POSS</t>
  </si>
  <si>
    <t>KEVIN L. &amp; LAURA M. POSS  JT</t>
  </si>
  <si>
    <t>334949</t>
  </si>
  <si>
    <t>SW4 SEC. 28-8-55</t>
  </si>
  <si>
    <t>AURORA LOAN SERVICES, LLC</t>
  </si>
  <si>
    <t>JOHN C. OLESEN &amp; HARRY C. THOMPSON  JT</t>
  </si>
  <si>
    <t>E2SE4 SEC. 27; E2NE4, SE4 SEC. 34-17-53</t>
  </si>
  <si>
    <t>THE RUTH SWITZER PEARL TRUST</t>
  </si>
  <si>
    <t>JOHN V. LOUDERMILK</t>
  </si>
  <si>
    <t>334964</t>
  </si>
  <si>
    <t>4G</t>
  </si>
  <si>
    <t>W2, W2E2 SEC. 26; E2E2 SEC. 27; E2NE4 SEC. 34; NW4, W2NE4 SEC. 35-16-54</t>
  </si>
  <si>
    <t>EDWARD L. JR. &amp; MELODY S. GARLINGTON</t>
  </si>
  <si>
    <t>ROY YOUNG</t>
  </si>
  <si>
    <t>334976</t>
  </si>
  <si>
    <t>S2 SEC. 33-11-56</t>
  </si>
  <si>
    <t>TIMA MCILVAIN ETAL</t>
  </si>
  <si>
    <t>HOLLOWELL FARMS, LLC</t>
  </si>
  <si>
    <t>258328300074   258328300075</t>
  </si>
  <si>
    <t>S2 SEC. 28-9-55</t>
  </si>
  <si>
    <t>LAUREL LEE KUBIN, JAMES R COVINGTON</t>
  </si>
  <si>
    <t>ANGELA SAFRANEK, JOHN BAUMCHEN  JT</t>
  </si>
  <si>
    <t>335090  335091</t>
  </si>
  <si>
    <t>2G</t>
  </si>
  <si>
    <t>334906, 334907, 334909, 334910, 334911</t>
  </si>
  <si>
    <t>N2SW4SE4, N2SE4SW4 SEC. 19-15-59  AKA TRACT 15 LINCOLN RANCH</t>
  </si>
  <si>
    <t>LORETTA DAY</t>
  </si>
  <si>
    <t>VACANT</t>
  </si>
  <si>
    <t>E2 SEC. 28-16-53</t>
  </si>
  <si>
    <t>GLORIA JOYCE HARMON</t>
  </si>
  <si>
    <t>BRANDON &amp; CODYE RESTEAD   JT</t>
  </si>
  <si>
    <t>335150</t>
  </si>
  <si>
    <t>357914100030     357922300041</t>
  </si>
  <si>
    <t>ALL SEC. 14, S2 LESS 1.16 AC TR IN SE4SE4SE4 SEC. 22-16-55</t>
  </si>
  <si>
    <t>RONALD J WITT</t>
  </si>
  <si>
    <t>KEVIN A., SR &amp; MARGARET HARRIS   JT</t>
  </si>
  <si>
    <t>5F</t>
  </si>
  <si>
    <t>E2 SEC. 8-6-52</t>
  </si>
  <si>
    <t>KEITH A &amp; MARTHA MARR</t>
  </si>
  <si>
    <t>DALLAS &amp; ROSE SAFFER   JT</t>
  </si>
  <si>
    <t>ROGER &amp; ROSALYN STONE</t>
  </si>
  <si>
    <t>STEPHEN J &amp; ANN C. COMSTOCK  JT</t>
  </si>
  <si>
    <t>335213</t>
  </si>
  <si>
    <t>331533100091   337703200043</t>
  </si>
  <si>
    <t>E2 SEC. 33-14-56; W2, SE4 SEC. 3; LOTS 1,2,3,4, S2N2,S2 SEC. 4-15-56</t>
  </si>
  <si>
    <t>DELLA M., JAQUES AKA ADELLA M. JAQUES</t>
  </si>
  <si>
    <t>LOREN M. &amp; BEVERLY M. STRODE   JT</t>
  </si>
  <si>
    <t>335231</t>
  </si>
  <si>
    <t>3F</t>
  </si>
  <si>
    <t>331115100100      331115100101</t>
  </si>
  <si>
    <t>SE4NW4, SW2NE4, SE4NE4 SEC. 15-14-58</t>
  </si>
  <si>
    <t>FARMERS STATE BANK OF CALHAN</t>
  </si>
  <si>
    <t>MICHAEL KOTRBA</t>
  </si>
  <si>
    <t>SE4 LESS RR SEC. 10-9-54</t>
  </si>
  <si>
    <t>253305300008    253306100009</t>
  </si>
  <si>
    <t>S2 SEC. 5; NE4 SEC. 6; N2, N2SW4 SEC. 8-8-53</t>
  </si>
  <si>
    <t>ROBERT &amp; LINDA HAWTHORNE</t>
  </si>
  <si>
    <t>CHRISTOPHER J &amp; APRYL  D HUELSKAMP JT</t>
  </si>
  <si>
    <t>TRACT #3 IN NW4 SEC. 17</t>
  </si>
  <si>
    <t>PAVIA JEAN JACQUES</t>
  </si>
  <si>
    <t xml:space="preserve">363502100004   363327400052   363314200015   363513100019   363314100032   363323100033   </t>
  </si>
  <si>
    <t>SE4, W2NE4, W2 SEC. 14; S2 SEC. 19; ALL SECS: 20,21,22,23,25,26,28,29,31,32,33; W2 SEC 24; N2, SW4, W2SE4 SEC. 27; N2, SW4 SEC. 30; W2, W2NE4 SEC. 34; N2 SEC. 35; E2SE4 SEC. 27; E2NE4, SE4 SEC. 34-17-53; E2SE4, SE4NE4 SEC 2; S2N2, N2S2, N2NE4, SW4SW4, SE4SE4 SEC 13; S2, S2N2 SEC 14; E2 SEC 15; NE4 SEC 22; E2, NW4 SEC 23; S2, S2N2, NW4NW4, NE4NE4 SEC 24; ALL SEC 25; E2 SEC 26; NE4 SEC 35-17-54</t>
  </si>
  <si>
    <t>CONTINENTAL AMERICAN INSURANCE COMPANY</t>
  </si>
  <si>
    <t>CC KARVAL CATTLE COMPANY LP</t>
  </si>
  <si>
    <t>335324</t>
  </si>
  <si>
    <t>357917200128   357917200129</t>
  </si>
  <si>
    <t>W2 SEC. 17-16-55</t>
  </si>
  <si>
    <t>ALTA MAY HARRIS</t>
  </si>
  <si>
    <t>279927300055   279927300035   279934400059   279934100056</t>
  </si>
  <si>
    <t>E2E2SW4, SE4 SEC. 27; NE4NE4SE4, NE4NE4, N2NW4NE4, N2S2NW4NE4, E2SE4NE4, E2W2SE4NE4 SEC. 34-10-53</t>
  </si>
  <si>
    <t>CALVIN T. &amp; MARVA K. CHRISTIAN</t>
  </si>
  <si>
    <t>JACK L. PFOST-1/2 INT.                                         SUSAN &amp; STEPHEN ANTONOPULOS- 1/2 INT.</t>
  </si>
  <si>
    <t>E2 LESS TR. IN N2N2NE4 SEC. 18-15-59</t>
  </si>
  <si>
    <t>SOUTHWEST SECURITIES FSB</t>
  </si>
  <si>
    <t>MONIQUE M. MULLINS</t>
  </si>
  <si>
    <t>335393</t>
  </si>
  <si>
    <t>E2W2SE4 SEC. 15-14-58</t>
  </si>
  <si>
    <t>LOUIS O JOHNSON</t>
  </si>
  <si>
    <t>JOHN S &amp; DONNA J MOODY  JT</t>
  </si>
  <si>
    <t>335392</t>
  </si>
  <si>
    <t>1/12 INT: UNDIV. 1/2 INT: NE4 SEC. 2-13-55</t>
  </si>
  <si>
    <t>JANE M. BERNDT</t>
  </si>
  <si>
    <t>LAWRENCE M. JOSEPH M., JOHN L., DAVID J. WANKEN, ANNE T. SCHNEIDER</t>
  </si>
  <si>
    <t>S2 SEC. 32-7-52</t>
  </si>
  <si>
    <t>LINDA JOFRAN HARTWELL DUSTMAN</t>
  </si>
  <si>
    <t>DOUGLAS G &amp; JO D. CHRISTOPHERSON   JT</t>
  </si>
  <si>
    <t>280113100048   280107100047   280115200044</t>
  </si>
  <si>
    <t>MIDNIGHT SUN, INC. IV</t>
  </si>
  <si>
    <t>PAUL &amp; LINDI DWYER   JT</t>
  </si>
  <si>
    <t>TR. #7 IN SE4 SEC. 6-15-59</t>
  </si>
  <si>
    <t>MICHAEL ANDREW INGERSOLL</t>
  </si>
  <si>
    <t>HAROLD DAVID &amp; ROXANNE L. DOWERS   JT</t>
  </si>
  <si>
    <t>1 AC. M/L IN NW4 SEC. 32-8-54</t>
  </si>
  <si>
    <t>VICE FARMS, INC.</t>
  </si>
  <si>
    <t>ROBERT E. BOYD</t>
  </si>
  <si>
    <t>335438</t>
  </si>
  <si>
    <t>253132200120   253131300067   258106100012</t>
  </si>
  <si>
    <t>S2 SEC. 31; E2W2NW4, E2NW4, SW4 SEC. 32-8-54; NE4 SEC. 6-9-54</t>
  </si>
  <si>
    <t>JASON BRADY &amp; AMY L. VICE    JT</t>
  </si>
  <si>
    <t>LOTS 1-10, SW4, N2SE4 SEC. 2; LOTS 1-10, S2 (ALL)  SEC. 3-6-52</t>
  </si>
  <si>
    <t>J.R.C. ENTERSPRISES, LLC</t>
  </si>
  <si>
    <t>CL KARKS, A COLORADO LIMITED PARTNERSHIP</t>
  </si>
  <si>
    <t>ARTHUR RAY HODGSON, ARLETA JEAN WALLDEN, ANNA MAE ARDREY, VELDA NADINE BAACK-1/4 INT. EACH</t>
  </si>
  <si>
    <t>LINCOLN COUNTY LAND COMPANY LLC</t>
  </si>
  <si>
    <t>335491-335494</t>
  </si>
  <si>
    <t>357702100061    337735300045</t>
  </si>
  <si>
    <t>LOTS 1,2,3,4, S2 SEC. 2; LOTS 1,2,3,4, S2 SEC. 3; ALL SEC. 10; ALL SEC. 11-16-56; S2 SEC. 35-15-56</t>
  </si>
  <si>
    <t>NE4 SEC. 35-8-55</t>
  </si>
  <si>
    <t>WILLA M. KELLY MARITAL TR. 1/2 INT   WILLA M. KELLY 1/2 INT</t>
  </si>
  <si>
    <t>JOEL F. &amp; RYNEA D. KISSEL  JT</t>
  </si>
  <si>
    <t>335507   335508</t>
  </si>
  <si>
    <t>331305100125    331304200119</t>
  </si>
  <si>
    <t>SE4NE4, W2NE4, NE4SE4, NE4NE4, SE4SE4 SEC. 5; W2 SEC. 4-14-57</t>
  </si>
  <si>
    <t>LT FARM &amp; RANCH PARTNERSHIP LLLP</t>
  </si>
  <si>
    <t>JOHN &amp; CONNIE SNOVER</t>
  </si>
  <si>
    <t>335518</t>
  </si>
  <si>
    <t>E2 SEC. 28-16-58</t>
  </si>
  <si>
    <t>DOROTHY JEAN FAMULINER</t>
  </si>
  <si>
    <t>PAT &amp; ANITA J. DURHAM  JT</t>
  </si>
  <si>
    <t>335532</t>
  </si>
  <si>
    <t>NW4NE4, E2E2 SEC. 10-10-54</t>
  </si>
  <si>
    <t>WILLIAM J., MARY L, THEODORE LEE LYONS</t>
  </si>
  <si>
    <t>DALE R. &amp; BRENDA J. TOFT   JT</t>
  </si>
  <si>
    <t>VIVIENNE S. MOLDENHAUER</t>
  </si>
  <si>
    <t>JAMES I. &amp; MARY P. ANDERSEN  JT</t>
  </si>
  <si>
    <t>NE4, N2NW4, TRS. IN SE4NW4, NE4SW4, NW4SE4 SEC. 21-8-55</t>
  </si>
  <si>
    <t>335543</t>
  </si>
  <si>
    <t>SW4SW4 SEC. 26-12-53</t>
  </si>
  <si>
    <t>F. EUGENE &amp; JUDY VICK</t>
  </si>
  <si>
    <t>SYLVIA R. VICK</t>
  </si>
  <si>
    <t>W2 LESS 18 AC M/L SEC. 33-10-56</t>
  </si>
  <si>
    <t>HARRY F. SCHERRER</t>
  </si>
  <si>
    <t>DONALD L. &amp; FAYE D. MILLER  JT</t>
  </si>
  <si>
    <t>W2, NE4 SEC. 3-10-52</t>
  </si>
  <si>
    <t>NICOLAS &amp; MANDY SCOTT</t>
  </si>
  <si>
    <t>PAUL &amp; LINDA DWYER  JT</t>
  </si>
  <si>
    <t>THEODORE A. JURGENSEN</t>
  </si>
  <si>
    <t>AARON J. &amp; DANIELLE M. KRAVIG  JT</t>
  </si>
  <si>
    <t>335693</t>
  </si>
  <si>
    <t>337528100111   337528100042</t>
  </si>
  <si>
    <t>TRACTS #3, #4, #5, #10 IN NE4 SEC. 28-15-55</t>
  </si>
  <si>
    <t>NE4NW4 (TR. #30) SEC. 30-15-59</t>
  </si>
  <si>
    <t>EDDIE L. TOWNSEND, CONNIE J. JONSON</t>
  </si>
  <si>
    <t>MICHAEL &amp; JODY D. RAMIREZ  JT</t>
  </si>
  <si>
    <t>335686-687</t>
  </si>
  <si>
    <t>253330300148   258110100082</t>
  </si>
  <si>
    <t>S2 LESS 6.16 AC M/L IN SEC. 30-8-53; E2 NORTH OF HWY/RR ROW SEC. 10-9-54</t>
  </si>
  <si>
    <t>STRODE BEVERLY M., P.R.</t>
  </si>
  <si>
    <t>JRC ENTERPRISES LLC</t>
  </si>
  <si>
    <t>PAGE 2</t>
  </si>
  <si>
    <t>A TR. OF LAND IN SE4 SEC. 30-14-59</t>
  </si>
  <si>
    <t xml:space="preserve">RYAN J. &amp; DIERDRE HARRIS </t>
  </si>
  <si>
    <t>EDWARD L. &amp; LAURIE L. KENNON  JT</t>
  </si>
  <si>
    <t>335775</t>
  </si>
  <si>
    <t>S2 SEC. 23-9-52</t>
  </si>
  <si>
    <t>ELAINE S. SMITHBURG</t>
  </si>
  <si>
    <t>HEALTH HAUS, LLC</t>
  </si>
  <si>
    <t>6.16 AC. TR. IN SW4 SEC. 30-8-53</t>
  </si>
  <si>
    <t>BEVERLY M. STRODE, P.R.</t>
  </si>
  <si>
    <t>335805</t>
  </si>
  <si>
    <t>TRACT #7 IN NW4 SEC. 17</t>
  </si>
  <si>
    <t>JONATHAN &amp; RACHAEL NOA</t>
  </si>
  <si>
    <t>RANDY W &amp; JANETTA S. JAQUES</t>
  </si>
  <si>
    <t>18 AC. M/L IN W2 SEC. 33-10-56</t>
  </si>
  <si>
    <t>SHANE AARON STUM</t>
  </si>
  <si>
    <t>335824</t>
  </si>
  <si>
    <t>NW4 SEC. 31-8-53</t>
  </si>
  <si>
    <t>ANNATTE J COVALT, BEVERLY JANE &amp; DARRELL BLEW</t>
  </si>
  <si>
    <t>GARY L &amp; MELODY MASKUS  JT</t>
  </si>
  <si>
    <t>335867-335868</t>
  </si>
  <si>
    <t>337911300054   337911300055</t>
  </si>
  <si>
    <t>S2 SEC. 11-15-57</t>
  </si>
  <si>
    <t>BURTON &amp; RHEA VICKERS</t>
  </si>
  <si>
    <t>JACK PFOST &amp; TONY SORENSEN</t>
  </si>
  <si>
    <t>2FL</t>
  </si>
  <si>
    <t>A TR. IN N2NW4 SEC. 8-14-57</t>
  </si>
  <si>
    <t>TAD A &amp; NICOLE F. SALTTER</t>
  </si>
  <si>
    <t>KENT A. &amp; SUSAN JOLLY DYER   JT</t>
  </si>
  <si>
    <t>NE4NE4 SEC. 14-15-57</t>
  </si>
  <si>
    <t>FANNIE MAE</t>
  </si>
  <si>
    <t>DANA MORGAN</t>
  </si>
  <si>
    <t>336029</t>
  </si>
  <si>
    <t>SW4SE4 SEC. 5-14-57</t>
  </si>
  <si>
    <t>GARY BURL ETAL</t>
  </si>
  <si>
    <t>KENT A. &amp; SUSAN JOLLY DYER</t>
  </si>
  <si>
    <t>227.3 AC. M/L IN W2 SEC. 32-7-53</t>
  </si>
  <si>
    <t>HARRISON A. CRAVEN</t>
  </si>
  <si>
    <t>ROGER L. &amp; JENNIFER C. HOGAN  JT</t>
  </si>
  <si>
    <t>153 AC. M/L IN N2 &amp; SE4 SEC. 2-9-55</t>
  </si>
  <si>
    <t>ALBERT J. LEACH</t>
  </si>
  <si>
    <t>SMITHBURG FAMILY PARTNERSHIP LLLP</t>
  </si>
  <si>
    <t>336221</t>
  </si>
  <si>
    <t>E2E2NW4 SEC. 6-14-57</t>
  </si>
  <si>
    <t>TERRY JR. &amp; RENEE FIKAN</t>
  </si>
  <si>
    <t>CLARENCE DeWAYNE SMITH</t>
  </si>
  <si>
    <t>E2, S2NW4, SW4 LESS 40 AC. TR. SEC. 29-16-58</t>
  </si>
  <si>
    <t>GARY L &amp; COLETTE L LINDT</t>
  </si>
  <si>
    <t>336147/148</t>
  </si>
  <si>
    <t>279731200065     284905100010</t>
  </si>
  <si>
    <t>271 AC. M/L IN S2 SEC. 31-10-54; ALL LESS 73 AC. M/L IN SEC. 5-11-54</t>
  </si>
  <si>
    <t>RAYLEENE THOMPSON</t>
  </si>
  <si>
    <t>WILEY, ROBIN, P.R. OF CARL THOMPSON ESTATE</t>
  </si>
  <si>
    <t>E2E2SW4 SEC. 5-14-57</t>
  </si>
  <si>
    <t>PATTY A. GERELUS</t>
  </si>
  <si>
    <t>KENT A. &amp; SUSAN JOLLY DYER  JT</t>
  </si>
  <si>
    <t>336306</t>
  </si>
  <si>
    <t>W2E2NE4 SEC. 7-14-57</t>
  </si>
  <si>
    <t xml:space="preserve">THOMAS EUGENE COLAIANO </t>
  </si>
  <si>
    <t>336307</t>
  </si>
  <si>
    <t>N2,SE4 SEC. 7; ALL SECS. 8,9,15,17; E2 SEC. 18; N2,N2S2 SEC. 13; E2,SW4 SEC. 14; E2, SW4; NW4 SEC. 15-10-52</t>
  </si>
  <si>
    <t>S2 SEC. 21-11-55</t>
  </si>
  <si>
    <t>HORAN FAMILY PARTNERSHIP LLLP</t>
  </si>
  <si>
    <t>POSS FAMILY PARTNERSHIP LLLP</t>
  </si>
  <si>
    <t>NW4 SEC. 14-10-52</t>
  </si>
  <si>
    <t>R.L. &amp; CAROLYN HARGROVES</t>
  </si>
  <si>
    <t>PAUL &amp; LINDI DWYER  JT</t>
  </si>
  <si>
    <t>336368</t>
  </si>
  <si>
    <t>LOT 2 (NW4NE4) SEC. 5-15-59</t>
  </si>
  <si>
    <t>ALLEN R. MEINZER</t>
  </si>
  <si>
    <t>JOHN L. &amp; JANICE KAY PFEFFERKORN  JT</t>
  </si>
  <si>
    <t>ALLEN R. &amp; ANITA ROSE MEINZER</t>
  </si>
  <si>
    <t>BO WADE &amp; DESIREE M. McKNIGHT  JT</t>
  </si>
  <si>
    <t>SE4 SEC. 17-6-53</t>
  </si>
  <si>
    <t xml:space="preserve">W. MAX &amp; KENDAL D. NELSON  </t>
  </si>
  <si>
    <t>BRADLEY J. &amp; DEANNA B. SCHROCK  JT</t>
  </si>
  <si>
    <t>336439</t>
  </si>
  <si>
    <t>N2 LESS 14.16 AC. IN NW4 SEC. 1-8-53</t>
  </si>
  <si>
    <t>BRENT G. ELIASON</t>
  </si>
  <si>
    <t>GORDON OLSON</t>
  </si>
  <si>
    <t xml:space="preserve">ALL SECS 17,18,19,20,21,28,29,30,31,33, NE4, W2, N2SE4 SEC. 32-10-53; ALL SECS 11,13,22,23,24,25, N2,SE4, SW4 SEC. 12; NW4,E2 SEC. 14, E2 SEC. 15, E2 SEC. 26-10-54 </t>
  </si>
  <si>
    <t>279932100025   279917100012   279711100063   279712300011</t>
  </si>
  <si>
    <t>ROBIN WILEY, P.R.</t>
  </si>
  <si>
    <t>TODD THOMPSON &amp; LAWN THOMPSON</t>
  </si>
  <si>
    <t>336505</t>
  </si>
  <si>
    <t>N2, SE4 SEC. 7; ALL SECS 8,9,17; E2 SEC. 18-10-52</t>
  </si>
  <si>
    <t>PAUL &amp; LYNDI DWYER</t>
  </si>
  <si>
    <t>SCOT &amp; NICKI TROST  JT</t>
  </si>
  <si>
    <t>336284   336555</t>
  </si>
  <si>
    <t>OCT. &amp; NOV. 2011</t>
  </si>
  <si>
    <t>280114200016   280103100004   280115200044   280113100048</t>
  </si>
  <si>
    <t>W2, NE4 SEC. 3; N2, N2S2 SEC. 13; ALL SEC. 14; ALL  SEC. 15-10-52</t>
  </si>
  <si>
    <t>RANDALL &amp; CINDA TROST  JT</t>
  </si>
  <si>
    <t>279701100001   279907100060</t>
  </si>
  <si>
    <t>ALL SEC. 1-10-54; ALL SEC. 7, ALL SEC. 8-10-53</t>
  </si>
  <si>
    <t>PARKER RANCH &amp; CATTLE CO.</t>
  </si>
  <si>
    <t>A &amp; A FARMS, LLC</t>
  </si>
  <si>
    <t>257932100042   258135100050   258136100051   258111300026   257927100040   258125100083      257907300134  257918100133   258125400086   279904200061</t>
  </si>
  <si>
    <t xml:space="preserve">IMP. ONLY ON SW4 SEC. 7 &amp; NW4 SEC. 18-9-53; S2 SEC. 7; ALL SECS. 18, 27,28,29,30,31,32,33; NW4, S2 SEC. 19-9-53;W2 SEC. 4; ALL SECS 5,6-10-53; IMP. ONLY ON SE4 SEC. 25-9-54; S2 LESS CRIP &amp; ST. RD SEC. 11; ALL SEC. 14; E2 SEC. 15; ALL SEC. 25; 263 AC M/L IN E2 SEC. 26; ALL SEC. 35,35-9-54 </t>
  </si>
  <si>
    <t>SCHUTTE FARMS, LLC                                             IMP ONLY OWNERS: SCHUTTE GRAIN, LLC-36%, ALLEN SCHUTTE-33%, SCHUTTE FARMS, INC.-31%</t>
  </si>
  <si>
    <t>NW4 LESS TR. IN BK 458 PG 1000                                               SEC. 5-15-59</t>
  </si>
  <si>
    <t xml:space="preserve">CONTINUED </t>
  </si>
  <si>
    <t>ALL SECS. 1,11,12,13,14,23,25,35, S2 SEC. 2, E2 SEC. 22, E2 SEC. 27-10-55</t>
  </si>
  <si>
    <t>DAVID CARL THOMPSON</t>
  </si>
  <si>
    <t>1SP</t>
  </si>
  <si>
    <t>SE4 LESS A TRACT KNOWN AS C AVE. PARKER ADD., AND LESS TRACTS (LESS TOTAL OF 66.79 ACRES M/L) SEC. 12-9-53</t>
  </si>
  <si>
    <t>LYLE &amp; CHRISTY SMITHBURG</t>
  </si>
  <si>
    <t>336930</t>
  </si>
  <si>
    <t>S2SW4 SEC. 32-7-53</t>
  </si>
  <si>
    <t>ROGER L. &amp; JENNIFER C. HOGAN</t>
  </si>
  <si>
    <t>RALPH D. &amp; DAWN M. BRENT  JT</t>
  </si>
  <si>
    <t>336961</t>
  </si>
  <si>
    <t>363309300010   363308200008</t>
  </si>
  <si>
    <t>W2 SEC. 8; S2 SEC. 9-17-53</t>
  </si>
  <si>
    <t>COCHRAN FAMILY RENTALS, LLC</t>
  </si>
  <si>
    <t>HAROLD RAY SHEI JR. REVOCABLE TRUST</t>
  </si>
  <si>
    <t>336974</t>
  </si>
  <si>
    <t>PAGE 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</si>
</sst>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-yy"/>
    <numFmt numFmtId="166" formatCode="&quot;$&quot;#,##0.00"/>
    <numFmt numFmtId="167" formatCode="[$-409]mmm\-yy;@"/>
    <numFmt numFmtId="168" formatCode="[$-409]dddd\,\ mmmm\ dd\,\ yyyy"/>
    <numFmt numFmtId="169" formatCode="[$-409]mmmm\-yy;@"/>
    <numFmt numFmtId="170" formatCode="m/d/yy;@"/>
    <numFmt numFmtId="171" formatCode="mm/dd/yy;@"/>
    <numFmt numFmtId="172" formatCode="[$-409]h:mm:ss\ AM/PM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color indexed="57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color indexed="17"/>
      <name val="Arial"/>
      <family val="2"/>
    </font>
    <font>
      <b/>
      <sz val="8"/>
      <color indexed="17"/>
      <name val="Times New Roman"/>
      <family val="1"/>
    </font>
    <font>
      <b/>
      <sz val="10"/>
      <color indexed="17"/>
      <name val="Arial"/>
      <family val="2"/>
    </font>
    <font>
      <sz val="6"/>
      <name val="Times New Roman"/>
      <family val="1"/>
    </font>
    <font>
      <b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8"/>
      <color rgb="FF0066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166" fontId="5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166" fontId="5" fillId="0" borderId="0" xfId="0" applyNumberFormat="1" applyFont="1" applyAlignment="1">
      <alignment/>
    </xf>
    <xf numFmtId="0" fontId="3" fillId="0" borderId="0" xfId="0" applyFont="1" applyAlignment="1">
      <alignment/>
    </xf>
    <xf numFmtId="166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4" fontId="5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64" fontId="5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5" fillId="0" borderId="0" xfId="0" applyFont="1" applyAlignment="1" quotePrefix="1">
      <alignment/>
    </xf>
    <xf numFmtId="164" fontId="3" fillId="0" borderId="0" xfId="0" applyNumberFormat="1" applyFont="1" applyAlignment="1">
      <alignment horizontal="right"/>
    </xf>
    <xf numFmtId="164" fontId="59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166" fontId="61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left" wrapText="1"/>
    </xf>
    <xf numFmtId="0" fontId="16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6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166" fontId="59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" fontId="59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right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6" fontId="5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 wrapText="1"/>
    </xf>
    <xf numFmtId="164" fontId="5" fillId="0" borderId="0" xfId="0" applyNumberFormat="1" applyFont="1" applyBorder="1" applyAlignment="1">
      <alignment/>
    </xf>
    <xf numFmtId="0" fontId="19" fillId="0" borderId="0" xfId="0" applyFont="1" applyAlignment="1">
      <alignment wrapText="1"/>
    </xf>
    <xf numFmtId="166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20</xdr:col>
      <xdr:colOff>19050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9867900" y="323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4"/>
  <sheetViews>
    <sheetView tabSelected="1" zoomScalePageLayoutView="0" workbookViewId="0" topLeftCell="D123">
      <selection activeCell="K136" sqref="K136"/>
    </sheetView>
  </sheetViews>
  <sheetFormatPr defaultColWidth="9.140625" defaultRowHeight="12.75"/>
  <cols>
    <col min="1" max="1" width="11.28125" style="0" customWidth="1"/>
    <col min="2" max="2" width="0.71875" style="0" customWidth="1"/>
    <col min="3" max="3" width="39.421875" style="0" customWidth="1"/>
    <col min="4" max="4" width="0.71875" style="0" customWidth="1"/>
    <col min="5" max="5" width="31.421875" style="0" customWidth="1"/>
    <col min="6" max="6" width="0.5625" style="0" customWidth="1"/>
    <col min="7" max="7" width="34.8515625" style="0" customWidth="1"/>
    <col min="8" max="8" width="0.5625" style="0" hidden="1" customWidth="1"/>
    <col min="10" max="10" width="0.5625" style="0" customWidth="1"/>
    <col min="11" max="11" width="9.00390625" style="0" customWidth="1"/>
    <col min="12" max="12" width="0.5625" style="0" customWidth="1"/>
    <col min="13" max="13" width="7.421875" style="0" customWidth="1"/>
    <col min="14" max="14" width="0.71875" style="0" customWidth="1"/>
    <col min="15" max="15" width="7.8515625" style="0" customWidth="1"/>
    <col min="16" max="16" width="0.5625" style="0" customWidth="1"/>
    <col min="17" max="17" width="11.421875" style="0" customWidth="1"/>
    <col min="18" max="18" width="0.71875" style="0" customWidth="1"/>
    <col min="19" max="19" width="9.57421875" style="0" customWidth="1"/>
    <col min="20" max="20" width="0.71875" style="0" customWidth="1"/>
    <col min="21" max="21" width="5.140625" style="0" customWidth="1"/>
    <col min="22" max="22" width="0.5625" style="0" hidden="1" customWidth="1"/>
    <col min="23" max="23" width="6.140625" style="0" customWidth="1"/>
  </cols>
  <sheetData>
    <row r="1" spans="1:6" ht="12.75">
      <c r="A1" s="31" t="s">
        <v>51</v>
      </c>
      <c r="F1" s="29" t="s">
        <v>39</v>
      </c>
    </row>
    <row r="3" spans="1:19" ht="13.5" thickBot="1">
      <c r="A3" s="17" t="s">
        <v>0</v>
      </c>
      <c r="B3" s="18"/>
      <c r="C3" s="17" t="s">
        <v>1</v>
      </c>
      <c r="D3" s="17"/>
      <c r="E3" s="17" t="s">
        <v>2</v>
      </c>
      <c r="F3" s="17"/>
      <c r="G3" s="17" t="s">
        <v>3</v>
      </c>
      <c r="H3" s="17"/>
      <c r="I3" s="17" t="s">
        <v>42</v>
      </c>
      <c r="J3" s="17"/>
      <c r="K3" s="17" t="s">
        <v>5</v>
      </c>
      <c r="L3" s="17"/>
      <c r="M3" s="17" t="s">
        <v>6</v>
      </c>
      <c r="N3" s="17"/>
      <c r="O3" s="17" t="s">
        <v>7</v>
      </c>
      <c r="P3" s="19"/>
      <c r="Q3" s="17" t="s">
        <v>8</v>
      </c>
      <c r="R3" s="18"/>
      <c r="S3" s="17" t="s">
        <v>9</v>
      </c>
    </row>
    <row r="4" spans="1:21" ht="12.75">
      <c r="A4" s="14">
        <v>279926100043</v>
      </c>
      <c r="B4" s="2"/>
      <c r="C4" s="118" t="s">
        <v>54</v>
      </c>
      <c r="D4" s="3"/>
      <c r="E4" s="16" t="s">
        <v>55</v>
      </c>
      <c r="F4" s="16"/>
      <c r="G4" s="16" t="s">
        <v>56</v>
      </c>
      <c r="H4" s="3"/>
      <c r="I4" s="5">
        <v>334851</v>
      </c>
      <c r="J4" s="5"/>
      <c r="K4" s="80">
        <v>40544</v>
      </c>
      <c r="L4" s="5"/>
      <c r="M4" s="5" t="s">
        <v>49</v>
      </c>
      <c r="N4" s="5"/>
      <c r="O4" s="5">
        <v>329</v>
      </c>
      <c r="P4" s="5"/>
      <c r="Q4" s="6">
        <v>95000</v>
      </c>
      <c r="R4" s="5"/>
      <c r="S4" s="117">
        <f>Q4/O4</f>
        <v>288.7537993920973</v>
      </c>
      <c r="U4" s="2" t="s">
        <v>79</v>
      </c>
    </row>
    <row r="5" spans="1:21" ht="12.75">
      <c r="A5" s="14"/>
      <c r="B5" s="2"/>
      <c r="C5" s="118"/>
      <c r="D5" s="3"/>
      <c r="E5" s="16"/>
      <c r="F5" s="16"/>
      <c r="G5" s="16"/>
      <c r="H5" s="3"/>
      <c r="I5" s="5"/>
      <c r="J5" s="5"/>
      <c r="K5" s="80"/>
      <c r="L5" s="5"/>
      <c r="M5" s="5"/>
      <c r="N5" s="5"/>
      <c r="O5" s="5"/>
      <c r="P5" s="5"/>
      <c r="Q5" s="6"/>
      <c r="R5" s="5"/>
      <c r="S5" s="117"/>
      <c r="U5" s="2"/>
    </row>
    <row r="6" spans="1:23" ht="56.25">
      <c r="A6" s="14">
        <v>385313300026</v>
      </c>
      <c r="B6" s="3"/>
      <c r="C6" s="3" t="s">
        <v>98</v>
      </c>
      <c r="D6" s="3"/>
      <c r="E6" s="3" t="s">
        <v>99</v>
      </c>
      <c r="F6" s="3"/>
      <c r="G6" s="35" t="s">
        <v>100</v>
      </c>
      <c r="H6" s="3"/>
      <c r="I6" s="124" t="s">
        <v>107</v>
      </c>
      <c r="J6" s="3"/>
      <c r="K6" s="80">
        <v>40544</v>
      </c>
      <c r="L6" s="3"/>
      <c r="M6" s="5" t="s">
        <v>66</v>
      </c>
      <c r="N6" s="3"/>
      <c r="O6" s="5">
        <v>322.2</v>
      </c>
      <c r="P6" s="3"/>
      <c r="Q6" s="6">
        <v>153700</v>
      </c>
      <c r="R6" s="53"/>
      <c r="S6" s="117">
        <f>Q6/O6</f>
        <v>477.03289882060835</v>
      </c>
      <c r="T6" s="3"/>
      <c r="U6" s="3"/>
      <c r="V6" s="3"/>
      <c r="W6" s="3"/>
    </row>
    <row r="7" spans="1:23" ht="12.75">
      <c r="A7" s="14"/>
      <c r="B7" s="3"/>
      <c r="C7" s="3"/>
      <c r="D7" s="3"/>
      <c r="E7" s="3"/>
      <c r="F7" s="3"/>
      <c r="G7" s="35"/>
      <c r="H7" s="3"/>
      <c r="I7" s="124"/>
      <c r="J7" s="3"/>
      <c r="K7" s="80"/>
      <c r="L7" s="3"/>
      <c r="M7" s="5"/>
      <c r="N7" s="3"/>
      <c r="O7" s="5"/>
      <c r="P7" s="3"/>
      <c r="Q7" s="6"/>
      <c r="R7" s="53"/>
      <c r="S7" s="117"/>
      <c r="T7" s="3"/>
      <c r="U7" s="3"/>
      <c r="V7" s="3"/>
      <c r="W7" s="3"/>
    </row>
    <row r="8" spans="1:23" ht="22.5">
      <c r="A8" s="14">
        <v>258110400081</v>
      </c>
      <c r="B8" s="3"/>
      <c r="C8" s="16" t="s">
        <v>136</v>
      </c>
      <c r="D8" s="3"/>
      <c r="E8" s="102" t="s">
        <v>128</v>
      </c>
      <c r="F8" s="3"/>
      <c r="G8" s="16" t="s">
        <v>129</v>
      </c>
      <c r="H8" s="3"/>
      <c r="I8" s="8" t="s">
        <v>130</v>
      </c>
      <c r="J8" s="5"/>
      <c r="K8" s="20">
        <v>40603</v>
      </c>
      <c r="L8" s="3"/>
      <c r="M8" s="5" t="s">
        <v>131</v>
      </c>
      <c r="N8" s="3"/>
      <c r="O8" s="62">
        <v>111.3</v>
      </c>
      <c r="P8" s="2"/>
      <c r="Q8" s="112">
        <v>59500</v>
      </c>
      <c r="S8" s="117">
        <f>Q8/O8</f>
        <v>534.5911949685535</v>
      </c>
      <c r="T8" s="3"/>
      <c r="U8" s="2" t="s">
        <v>79</v>
      </c>
      <c r="V8" s="3"/>
      <c r="W8" s="3"/>
    </row>
    <row r="9" spans="1:23" ht="12.75">
      <c r="A9" s="14"/>
      <c r="B9" s="3"/>
      <c r="C9" s="3"/>
      <c r="D9" s="3"/>
      <c r="E9" s="3"/>
      <c r="F9" s="3"/>
      <c r="G9" s="35"/>
      <c r="H9" s="3"/>
      <c r="I9" s="124"/>
      <c r="J9" s="3"/>
      <c r="K9" s="80"/>
      <c r="L9" s="3"/>
      <c r="M9" s="5"/>
      <c r="N9" s="3"/>
      <c r="O9" s="5"/>
      <c r="P9" s="3"/>
      <c r="Q9" s="6"/>
      <c r="R9" s="53"/>
      <c r="S9" s="117"/>
      <c r="T9" s="3"/>
      <c r="U9" s="3"/>
      <c r="V9" s="3"/>
      <c r="W9" s="3"/>
    </row>
    <row r="10" spans="1:19" ht="22.5">
      <c r="A10" s="98" t="s">
        <v>132</v>
      </c>
      <c r="B10" s="2"/>
      <c r="C10" s="109" t="s">
        <v>133</v>
      </c>
      <c r="D10" s="3"/>
      <c r="E10" s="16" t="s">
        <v>134</v>
      </c>
      <c r="F10" s="16"/>
      <c r="G10" s="16" t="s">
        <v>135</v>
      </c>
      <c r="H10" s="3"/>
      <c r="I10" s="5">
        <v>335270</v>
      </c>
      <c r="J10" s="5"/>
      <c r="K10" s="80">
        <v>40634</v>
      </c>
      <c r="L10" s="5"/>
      <c r="M10" s="5" t="s">
        <v>49</v>
      </c>
      <c r="N10" s="5"/>
      <c r="O10" s="5">
        <v>118.83</v>
      </c>
      <c r="P10" s="5"/>
      <c r="Q10" s="6">
        <v>42000</v>
      </c>
      <c r="R10" s="5"/>
      <c r="S10" s="117">
        <f>Q10/O10</f>
        <v>353.44609946983087</v>
      </c>
    </row>
    <row r="11" spans="1:19" ht="12.75">
      <c r="A11" s="98"/>
      <c r="B11" s="2"/>
      <c r="C11" s="109"/>
      <c r="D11" s="3"/>
      <c r="E11" s="16"/>
      <c r="F11" s="16"/>
      <c r="G11" s="16"/>
      <c r="H11" s="3"/>
      <c r="I11" s="5"/>
      <c r="J11" s="5"/>
      <c r="K11" s="80"/>
      <c r="L11" s="5"/>
      <c r="M11" s="5"/>
      <c r="N11" s="5"/>
      <c r="O11" s="5"/>
      <c r="P11" s="5"/>
      <c r="Q11" s="6"/>
      <c r="R11" s="5"/>
      <c r="S11" s="117"/>
    </row>
    <row r="12" spans="1:19" ht="12.75">
      <c r="A12" s="114">
        <v>331115400108</v>
      </c>
      <c r="B12" s="3"/>
      <c r="C12" s="110" t="s">
        <v>159</v>
      </c>
      <c r="D12" s="3"/>
      <c r="E12" s="16" t="s">
        <v>160</v>
      </c>
      <c r="F12" s="3"/>
      <c r="G12" s="16" t="s">
        <v>161</v>
      </c>
      <c r="H12" s="3"/>
      <c r="I12" s="8" t="s">
        <v>162</v>
      </c>
      <c r="J12" s="5"/>
      <c r="K12" s="80">
        <v>40664</v>
      </c>
      <c r="L12" s="5"/>
      <c r="M12" s="5" t="s">
        <v>49</v>
      </c>
      <c r="N12" s="5"/>
      <c r="O12" s="5">
        <v>40</v>
      </c>
      <c r="P12" s="5"/>
      <c r="Q12" s="6">
        <v>4000</v>
      </c>
      <c r="R12" s="5"/>
      <c r="S12" s="117">
        <f>Q12/O12</f>
        <v>100</v>
      </c>
    </row>
    <row r="13" spans="1:19" ht="12.75">
      <c r="A13" s="98"/>
      <c r="B13" s="3"/>
      <c r="C13" s="50"/>
      <c r="D13" s="3"/>
      <c r="E13" s="16"/>
      <c r="F13" s="3"/>
      <c r="G13" s="16"/>
      <c r="H13" s="3"/>
      <c r="I13" s="8"/>
      <c r="J13" s="5"/>
      <c r="K13" s="80"/>
      <c r="L13" s="5"/>
      <c r="M13" s="105"/>
      <c r="N13" s="5"/>
      <c r="O13" s="5"/>
      <c r="P13" s="5"/>
      <c r="Q13" s="6"/>
      <c r="R13" s="5"/>
      <c r="S13" s="55"/>
    </row>
    <row r="14" spans="1:19" ht="22.5">
      <c r="A14" s="14">
        <v>252935100044</v>
      </c>
      <c r="B14" s="3"/>
      <c r="C14" s="7" t="s">
        <v>190</v>
      </c>
      <c r="D14" s="3"/>
      <c r="E14" s="102" t="s">
        <v>191</v>
      </c>
      <c r="F14" s="3"/>
      <c r="G14" s="16" t="s">
        <v>192</v>
      </c>
      <c r="H14" s="3"/>
      <c r="I14" s="105" t="s">
        <v>193</v>
      </c>
      <c r="J14" s="3"/>
      <c r="K14" s="80">
        <v>40664</v>
      </c>
      <c r="L14" s="3"/>
      <c r="M14" s="8" t="s">
        <v>78</v>
      </c>
      <c r="N14" s="3"/>
      <c r="O14" s="5">
        <v>160</v>
      </c>
      <c r="P14" s="5"/>
      <c r="Q14" s="6">
        <v>87416</v>
      </c>
      <c r="R14" s="12"/>
      <c r="S14" s="117">
        <f>Q14/O14</f>
        <v>546.35</v>
      </c>
    </row>
    <row r="15" spans="1:19" ht="12.75">
      <c r="A15" s="14"/>
      <c r="B15" s="3"/>
      <c r="C15" s="7"/>
      <c r="D15" s="3"/>
      <c r="E15" s="16"/>
      <c r="F15" s="3"/>
      <c r="G15" s="3"/>
      <c r="H15" s="3"/>
      <c r="I15" s="5"/>
      <c r="J15" s="3"/>
      <c r="K15" s="78"/>
      <c r="L15" s="3"/>
      <c r="M15" s="8"/>
      <c r="N15" s="3"/>
      <c r="O15" s="5"/>
      <c r="P15" s="3"/>
      <c r="Q15" s="6"/>
      <c r="R15" s="3"/>
      <c r="S15" s="113"/>
    </row>
    <row r="16" spans="1:21" ht="12.75">
      <c r="A16" s="14">
        <v>280103100004</v>
      </c>
      <c r="C16" s="3" t="s">
        <v>216</v>
      </c>
      <c r="D16" s="3"/>
      <c r="E16" s="3" t="s">
        <v>217</v>
      </c>
      <c r="F16" s="3"/>
      <c r="G16" s="3" t="s">
        <v>218</v>
      </c>
      <c r="H16" s="3"/>
      <c r="I16" s="5">
        <v>335622</v>
      </c>
      <c r="J16" s="3"/>
      <c r="K16" s="60">
        <v>40695</v>
      </c>
      <c r="L16" s="3"/>
      <c r="M16" s="8" t="s">
        <v>66</v>
      </c>
      <c r="N16" s="3"/>
      <c r="O16" s="5">
        <v>478</v>
      </c>
      <c r="P16" s="3"/>
      <c r="Q16" s="6">
        <v>312000</v>
      </c>
      <c r="R16" s="3"/>
      <c r="S16" s="117">
        <f>Q16/O16</f>
        <v>652.7196652719665</v>
      </c>
      <c r="T16" s="3"/>
      <c r="U16" s="3"/>
    </row>
    <row r="17" spans="1:21" ht="12.75">
      <c r="A17" s="14"/>
      <c r="C17" s="3"/>
      <c r="D17" s="3"/>
      <c r="E17" s="3"/>
      <c r="F17" s="3"/>
      <c r="G17" s="3"/>
      <c r="H17" s="3"/>
      <c r="I17" s="5"/>
      <c r="J17" s="3"/>
      <c r="K17" s="60"/>
      <c r="L17" s="3"/>
      <c r="M17" s="8"/>
      <c r="N17" s="3"/>
      <c r="O17" s="5"/>
      <c r="P17" s="3"/>
      <c r="Q17" s="6"/>
      <c r="R17" s="3"/>
      <c r="S17" s="117"/>
      <c r="T17" s="3"/>
      <c r="U17" s="3"/>
    </row>
    <row r="18" spans="1:21" ht="22.5">
      <c r="A18" s="14">
        <v>253331200103</v>
      </c>
      <c r="C18" s="3" t="s">
        <v>249</v>
      </c>
      <c r="D18" s="3"/>
      <c r="E18" s="99" t="s">
        <v>250</v>
      </c>
      <c r="F18" s="3"/>
      <c r="G18" s="3" t="s">
        <v>251</v>
      </c>
      <c r="H18" s="3"/>
      <c r="I18" s="105" t="s">
        <v>252</v>
      </c>
      <c r="J18" s="3"/>
      <c r="K18" s="60">
        <v>40725</v>
      </c>
      <c r="L18" s="3"/>
      <c r="M18" s="8" t="s">
        <v>78</v>
      </c>
      <c r="N18" s="3"/>
      <c r="O18" s="5">
        <v>152</v>
      </c>
      <c r="P18" s="3"/>
      <c r="Q18" s="6">
        <v>88000</v>
      </c>
      <c r="R18" s="3"/>
      <c r="S18" s="117">
        <f>Q18/O18</f>
        <v>578.9473684210526</v>
      </c>
      <c r="T18" s="3"/>
      <c r="U18" s="3"/>
    </row>
    <row r="19" spans="1:21" ht="12.75">
      <c r="A19" s="14"/>
      <c r="C19" s="3"/>
      <c r="D19" s="3"/>
      <c r="E19" s="99"/>
      <c r="F19" s="3"/>
      <c r="G19" s="3"/>
      <c r="H19" s="3"/>
      <c r="I19" s="105"/>
      <c r="J19" s="3"/>
      <c r="K19" s="60"/>
      <c r="L19" s="3"/>
      <c r="M19" s="8"/>
      <c r="N19" s="3"/>
      <c r="O19" s="5"/>
      <c r="P19" s="3"/>
      <c r="Q19" s="6"/>
      <c r="R19" s="3"/>
      <c r="S19" s="117"/>
      <c r="T19" s="3"/>
      <c r="U19" s="3"/>
    </row>
    <row r="20" spans="1:21" ht="12.75">
      <c r="A20" s="14">
        <v>331308200058</v>
      </c>
      <c r="C20" s="3" t="s">
        <v>258</v>
      </c>
      <c r="D20" s="3"/>
      <c r="E20" s="99" t="s">
        <v>259</v>
      </c>
      <c r="F20" s="3"/>
      <c r="G20" s="3" t="s">
        <v>260</v>
      </c>
      <c r="H20" s="3"/>
      <c r="I20" s="105">
        <v>335959</v>
      </c>
      <c r="J20" s="3"/>
      <c r="K20" s="60">
        <v>40756</v>
      </c>
      <c r="L20" s="3"/>
      <c r="M20" s="8" t="s">
        <v>49</v>
      </c>
      <c r="N20" s="3"/>
      <c r="O20" s="5">
        <v>36.24</v>
      </c>
      <c r="P20" s="3"/>
      <c r="Q20" s="6">
        <v>15000</v>
      </c>
      <c r="R20" s="3"/>
      <c r="S20" s="117">
        <f>Q20/O20</f>
        <v>413.9072847682119</v>
      </c>
      <c r="T20" s="3"/>
      <c r="U20" s="3"/>
    </row>
    <row r="21" spans="1:21" ht="12.75">
      <c r="A21" s="14"/>
      <c r="C21" s="3"/>
      <c r="D21" s="3"/>
      <c r="E21" s="99"/>
      <c r="F21" s="3"/>
      <c r="G21" s="3"/>
      <c r="H21" s="3"/>
      <c r="I21" s="105"/>
      <c r="J21" s="3"/>
      <c r="K21" s="60"/>
      <c r="L21" s="3"/>
      <c r="M21" s="8"/>
      <c r="N21" s="3"/>
      <c r="O21" s="5"/>
      <c r="P21" s="3"/>
      <c r="Q21" s="6"/>
      <c r="R21" s="3"/>
      <c r="S21" s="117"/>
      <c r="T21" s="3"/>
      <c r="U21" s="3"/>
    </row>
    <row r="22" spans="1:21" ht="12.75">
      <c r="A22" s="14">
        <v>232332200072</v>
      </c>
      <c r="C22" s="3" t="s">
        <v>268</v>
      </c>
      <c r="D22" s="3"/>
      <c r="E22" s="99" t="s">
        <v>269</v>
      </c>
      <c r="F22" s="3"/>
      <c r="G22" s="3" t="s">
        <v>270</v>
      </c>
      <c r="H22" s="3"/>
      <c r="I22" s="105">
        <v>336196</v>
      </c>
      <c r="J22" s="3"/>
      <c r="K22" s="60">
        <v>40787</v>
      </c>
      <c r="L22" s="3"/>
      <c r="M22" s="8" t="s">
        <v>78</v>
      </c>
      <c r="N22" s="3"/>
      <c r="O22" s="5">
        <v>227.3</v>
      </c>
      <c r="P22" s="3"/>
      <c r="Q22" s="6">
        <v>130000</v>
      </c>
      <c r="R22" s="3"/>
      <c r="S22" s="117">
        <f>Q22/O22</f>
        <v>571.9313682358116</v>
      </c>
      <c r="T22" s="3"/>
      <c r="U22" s="3"/>
    </row>
    <row r="23" spans="1:21" ht="12.75">
      <c r="A23" s="14"/>
      <c r="C23" s="3"/>
      <c r="D23" s="3"/>
      <c r="E23" s="99"/>
      <c r="F23" s="3"/>
      <c r="G23" s="3"/>
      <c r="H23" s="3"/>
      <c r="I23" s="105"/>
      <c r="J23" s="3"/>
      <c r="K23" s="60"/>
      <c r="L23" s="3"/>
      <c r="M23" s="8"/>
      <c r="N23" s="3"/>
      <c r="O23" s="5"/>
      <c r="P23" s="3"/>
      <c r="Q23" s="6"/>
      <c r="R23" s="3"/>
      <c r="S23" s="117"/>
      <c r="T23" s="3"/>
      <c r="U23" s="3"/>
    </row>
    <row r="24" spans="1:21" ht="12.75">
      <c r="A24" s="14">
        <v>331306200023</v>
      </c>
      <c r="C24" s="3" t="s">
        <v>275</v>
      </c>
      <c r="D24" s="3"/>
      <c r="E24" s="99" t="s">
        <v>276</v>
      </c>
      <c r="F24" s="3"/>
      <c r="G24" s="3" t="s">
        <v>277</v>
      </c>
      <c r="H24" s="3"/>
      <c r="I24" s="105">
        <v>336239</v>
      </c>
      <c r="J24" s="3"/>
      <c r="K24" s="60">
        <v>40817</v>
      </c>
      <c r="L24" s="3"/>
      <c r="M24" s="8" t="s">
        <v>49</v>
      </c>
      <c r="N24" s="3"/>
      <c r="O24" s="5">
        <v>39.08</v>
      </c>
      <c r="P24" s="3"/>
      <c r="Q24" s="6">
        <v>8000</v>
      </c>
      <c r="R24" s="3"/>
      <c r="S24" s="117">
        <f>Q24/O24</f>
        <v>204.7082906857728</v>
      </c>
      <c r="T24" s="3"/>
      <c r="U24" s="3"/>
    </row>
    <row r="25" spans="1:21" ht="12.75">
      <c r="A25" s="14"/>
      <c r="C25" s="3"/>
      <c r="D25" s="3"/>
      <c r="E25" s="99"/>
      <c r="F25" s="3"/>
      <c r="G25" s="3"/>
      <c r="H25" s="3"/>
      <c r="I25" s="105"/>
      <c r="J25" s="3"/>
      <c r="K25" s="60"/>
      <c r="L25" s="3"/>
      <c r="M25" s="8"/>
      <c r="N25" s="3"/>
      <c r="O25" s="5"/>
      <c r="P25" s="3"/>
      <c r="Q25" s="6"/>
      <c r="R25" s="3"/>
      <c r="S25" s="117"/>
      <c r="T25" s="3"/>
      <c r="U25" s="3"/>
    </row>
    <row r="26" spans="1:21" ht="12.75">
      <c r="A26" s="14">
        <v>331305300016</v>
      </c>
      <c r="B26" s="3"/>
      <c r="C26" s="16" t="s">
        <v>285</v>
      </c>
      <c r="D26" s="3"/>
      <c r="E26" s="102" t="s">
        <v>286</v>
      </c>
      <c r="F26" s="3"/>
      <c r="G26" s="16" t="s">
        <v>287</v>
      </c>
      <c r="H26" s="3"/>
      <c r="I26" s="8" t="s">
        <v>288</v>
      </c>
      <c r="J26" s="5"/>
      <c r="K26" s="60">
        <v>40817</v>
      </c>
      <c r="L26" s="3"/>
      <c r="M26" s="5" t="s">
        <v>49</v>
      </c>
      <c r="N26" s="3"/>
      <c r="O26" s="62">
        <v>37.66</v>
      </c>
      <c r="P26" s="2"/>
      <c r="Q26" s="112">
        <v>16000</v>
      </c>
      <c r="S26" s="117">
        <f>Q26/O26</f>
        <v>424.8539564524695</v>
      </c>
      <c r="T26" s="3"/>
      <c r="U26" s="2"/>
    </row>
    <row r="27" spans="1:21" ht="12.75">
      <c r="A27" s="14"/>
      <c r="B27" s="3"/>
      <c r="C27" s="16"/>
      <c r="D27" s="3"/>
      <c r="E27" s="102"/>
      <c r="F27" s="3"/>
      <c r="G27" s="16"/>
      <c r="H27" s="3"/>
      <c r="I27" s="8"/>
      <c r="J27" s="5"/>
      <c r="K27" s="60"/>
      <c r="L27" s="3"/>
      <c r="M27" s="5"/>
      <c r="N27" s="3"/>
      <c r="O27" s="62"/>
      <c r="P27" s="2"/>
      <c r="Q27" s="112"/>
      <c r="S27" s="117"/>
      <c r="T27" s="3"/>
      <c r="U27" s="2"/>
    </row>
    <row r="28" spans="1:21" ht="12.75">
      <c r="A28" s="14">
        <v>331307100034</v>
      </c>
      <c r="B28" s="3"/>
      <c r="C28" s="16" t="s">
        <v>289</v>
      </c>
      <c r="D28" s="3"/>
      <c r="E28" s="102" t="s">
        <v>290</v>
      </c>
      <c r="F28" s="3"/>
      <c r="G28" s="16" t="s">
        <v>287</v>
      </c>
      <c r="H28" s="3"/>
      <c r="I28" s="8" t="s">
        <v>291</v>
      </c>
      <c r="J28" s="5"/>
      <c r="K28" s="60">
        <v>40817</v>
      </c>
      <c r="L28" s="3"/>
      <c r="M28" s="5" t="s">
        <v>49</v>
      </c>
      <c r="N28" s="3"/>
      <c r="O28" s="62">
        <v>40</v>
      </c>
      <c r="P28" s="2"/>
      <c r="Q28" s="112">
        <v>27000</v>
      </c>
      <c r="S28" s="117">
        <f>Q28/O28</f>
        <v>675</v>
      </c>
      <c r="T28" s="3"/>
      <c r="U28" s="2"/>
    </row>
    <row r="29" spans="1:21" ht="12.75">
      <c r="A29" s="14"/>
      <c r="B29" s="3"/>
      <c r="C29" s="16"/>
      <c r="D29" s="3"/>
      <c r="E29" s="102"/>
      <c r="F29" s="3"/>
      <c r="G29" s="16"/>
      <c r="H29" s="3"/>
      <c r="I29" s="8"/>
      <c r="J29" s="5"/>
      <c r="K29" s="60"/>
      <c r="L29" s="3"/>
      <c r="M29" s="5"/>
      <c r="N29" s="3"/>
      <c r="O29" s="62"/>
      <c r="P29" s="2"/>
      <c r="Q29" s="112"/>
      <c r="S29" s="117"/>
      <c r="T29" s="3"/>
      <c r="U29" s="2"/>
    </row>
    <row r="30" spans="1:21" ht="12.75">
      <c r="A30" s="14">
        <v>280114200016</v>
      </c>
      <c r="B30" s="3"/>
      <c r="C30" s="16" t="s">
        <v>296</v>
      </c>
      <c r="D30" s="3"/>
      <c r="E30" s="102" t="s">
        <v>297</v>
      </c>
      <c r="F30" s="3"/>
      <c r="G30" s="16" t="s">
        <v>298</v>
      </c>
      <c r="H30" s="3"/>
      <c r="I30" s="8" t="s">
        <v>299</v>
      </c>
      <c r="J30" s="5"/>
      <c r="K30" s="60">
        <v>40848</v>
      </c>
      <c r="L30" s="3"/>
      <c r="M30" s="5" t="s">
        <v>131</v>
      </c>
      <c r="N30" s="3"/>
      <c r="O30" s="62">
        <v>160</v>
      </c>
      <c r="P30" s="2"/>
      <c r="Q30" s="112">
        <v>69000</v>
      </c>
      <c r="S30" s="117">
        <f>Q30/O30</f>
        <v>431.25</v>
      </c>
      <c r="T30" s="3"/>
      <c r="U30" s="2"/>
    </row>
    <row r="31" spans="1:21" ht="12.75">
      <c r="A31" s="14"/>
      <c r="B31" s="3"/>
      <c r="C31" s="16"/>
      <c r="D31" s="3"/>
      <c r="E31" s="102"/>
      <c r="F31" s="3"/>
      <c r="G31" s="16"/>
      <c r="H31" s="3"/>
      <c r="I31" s="8"/>
      <c r="J31" s="5"/>
      <c r="K31" s="60"/>
      <c r="L31" s="3"/>
      <c r="M31" s="5"/>
      <c r="N31" s="3"/>
      <c r="O31" s="62"/>
      <c r="P31" s="2"/>
      <c r="Q31" s="112"/>
      <c r="S31" s="117"/>
      <c r="T31" s="3"/>
      <c r="U31" s="2"/>
    </row>
    <row r="32" spans="1:21" ht="12.75">
      <c r="A32" s="14">
        <v>225917400029</v>
      </c>
      <c r="B32" s="3"/>
      <c r="C32" s="16" t="s">
        <v>305</v>
      </c>
      <c r="D32" s="3"/>
      <c r="E32" s="102" t="s">
        <v>306</v>
      </c>
      <c r="F32" s="3"/>
      <c r="G32" s="16" t="s">
        <v>307</v>
      </c>
      <c r="H32" s="3"/>
      <c r="I32" s="8" t="s">
        <v>308</v>
      </c>
      <c r="J32" s="5"/>
      <c r="K32" s="60">
        <v>40848</v>
      </c>
      <c r="L32" s="3"/>
      <c r="M32" s="5" t="s">
        <v>66</v>
      </c>
      <c r="N32" s="3"/>
      <c r="O32" s="62">
        <v>160</v>
      </c>
      <c r="P32" s="2"/>
      <c r="Q32" s="112">
        <v>96000</v>
      </c>
      <c r="S32" s="117">
        <f>Q32/O32</f>
        <v>600</v>
      </c>
      <c r="T32" s="3"/>
      <c r="U32" s="2"/>
    </row>
    <row r="33" spans="1:21" ht="12.75">
      <c r="A33" s="14"/>
      <c r="B33" s="3"/>
      <c r="C33" s="16"/>
      <c r="D33" s="3"/>
      <c r="E33" s="102"/>
      <c r="F33" s="3"/>
      <c r="G33" s="16"/>
      <c r="H33" s="3"/>
      <c r="I33" s="8"/>
      <c r="J33" s="5"/>
      <c r="K33" s="60"/>
      <c r="L33" s="3"/>
      <c r="M33" s="5"/>
      <c r="N33" s="3"/>
      <c r="O33" s="62"/>
      <c r="P33" s="2"/>
      <c r="Q33" s="112"/>
      <c r="S33" s="117"/>
      <c r="T33" s="3"/>
      <c r="U33" s="2"/>
    </row>
    <row r="34" spans="1:21" ht="33.75">
      <c r="A34" s="14">
        <v>257912400019</v>
      </c>
      <c r="B34" s="3"/>
      <c r="C34" s="102" t="s">
        <v>337</v>
      </c>
      <c r="D34" s="3"/>
      <c r="E34" s="102" t="s">
        <v>327</v>
      </c>
      <c r="F34" s="3"/>
      <c r="G34" s="16" t="s">
        <v>338</v>
      </c>
      <c r="H34" s="3"/>
      <c r="I34" s="8" t="s">
        <v>339</v>
      </c>
      <c r="J34" s="5"/>
      <c r="K34" s="60">
        <v>40878</v>
      </c>
      <c r="L34" s="3"/>
      <c r="M34" s="5" t="s">
        <v>78</v>
      </c>
      <c r="N34" s="3"/>
      <c r="O34" s="62">
        <v>93.21</v>
      </c>
      <c r="P34" s="2"/>
      <c r="Q34" s="112">
        <v>71250</v>
      </c>
      <c r="S34" s="117">
        <f>Q34/O34</f>
        <v>764.4029610556807</v>
      </c>
      <c r="T34" s="3"/>
      <c r="U34" s="2"/>
    </row>
    <row r="35" spans="1:21" ht="12.75">
      <c r="A35" s="14"/>
      <c r="B35" s="3"/>
      <c r="C35" s="102"/>
      <c r="D35" s="3"/>
      <c r="E35" s="102"/>
      <c r="F35" s="3"/>
      <c r="G35" s="16"/>
      <c r="H35" s="3"/>
      <c r="I35" s="8"/>
      <c r="J35" s="5"/>
      <c r="K35" s="60"/>
      <c r="L35" s="3"/>
      <c r="M35" s="5"/>
      <c r="N35" s="3"/>
      <c r="O35" s="62"/>
      <c r="P35" s="2"/>
      <c r="Q35" s="112"/>
      <c r="S35" s="117"/>
      <c r="T35" s="3"/>
      <c r="U35" s="2"/>
    </row>
    <row r="36" spans="1:21" ht="12.75">
      <c r="A36" s="14">
        <v>232332300094</v>
      </c>
      <c r="B36" s="3"/>
      <c r="C36" s="102" t="s">
        <v>340</v>
      </c>
      <c r="D36" s="3"/>
      <c r="E36" s="102" t="s">
        <v>341</v>
      </c>
      <c r="F36" s="3"/>
      <c r="G36" s="16" t="s">
        <v>342</v>
      </c>
      <c r="H36" s="3"/>
      <c r="I36" s="8" t="s">
        <v>343</v>
      </c>
      <c r="J36" s="5"/>
      <c r="K36" s="60">
        <v>40878</v>
      </c>
      <c r="L36" s="3"/>
      <c r="M36" s="5" t="s">
        <v>78</v>
      </c>
      <c r="N36" s="3"/>
      <c r="O36" s="62">
        <v>80</v>
      </c>
      <c r="P36" s="2"/>
      <c r="Q36" s="112">
        <v>45700</v>
      </c>
      <c r="S36" s="117">
        <f>Q36/O36</f>
        <v>571.25</v>
      </c>
      <c r="T36" s="3"/>
      <c r="U36" s="2"/>
    </row>
    <row r="37" spans="1:21" ht="12.75">
      <c r="A37" s="14"/>
      <c r="B37" s="3"/>
      <c r="C37" s="102"/>
      <c r="D37" s="3"/>
      <c r="E37" s="102"/>
      <c r="F37" s="3"/>
      <c r="G37" s="16"/>
      <c r="H37" s="3"/>
      <c r="I37" s="8"/>
      <c r="J37" s="5"/>
      <c r="K37" s="60"/>
      <c r="L37" s="3"/>
      <c r="M37" s="5"/>
      <c r="N37" s="3"/>
      <c r="O37" s="62"/>
      <c r="P37" s="2"/>
      <c r="Q37" s="112"/>
      <c r="S37" s="117"/>
      <c r="T37" s="3"/>
      <c r="U37" s="2"/>
    </row>
    <row r="38" spans="1:21" ht="22.5">
      <c r="A38" s="98" t="s">
        <v>344</v>
      </c>
      <c r="B38" s="3"/>
      <c r="C38" s="102" t="s">
        <v>345</v>
      </c>
      <c r="D38" s="3"/>
      <c r="E38" s="102" t="s">
        <v>346</v>
      </c>
      <c r="F38" s="3"/>
      <c r="G38" s="16" t="s">
        <v>347</v>
      </c>
      <c r="H38" s="3"/>
      <c r="I38" s="8" t="s">
        <v>348</v>
      </c>
      <c r="J38" s="5"/>
      <c r="K38" s="60">
        <v>40878</v>
      </c>
      <c r="L38" s="3"/>
      <c r="M38" s="5" t="s">
        <v>119</v>
      </c>
      <c r="N38" s="3"/>
      <c r="O38" s="62">
        <v>640</v>
      </c>
      <c r="P38" s="2"/>
      <c r="Q38" s="112">
        <v>248000</v>
      </c>
      <c r="S38" s="117">
        <f>Q38/O38</f>
        <v>387.5</v>
      </c>
      <c r="T38" s="3"/>
      <c r="U38" s="2"/>
    </row>
    <row r="39" spans="1:19" ht="12.75">
      <c r="A39" s="52"/>
      <c r="J39" s="3"/>
      <c r="K39" s="5"/>
      <c r="L39" s="3"/>
      <c r="M39" s="8"/>
      <c r="N39" s="3"/>
      <c r="O39" s="5"/>
      <c r="P39" s="3"/>
      <c r="Q39" s="47"/>
      <c r="R39" s="3"/>
      <c r="S39" s="6"/>
    </row>
    <row r="40" spans="1:19" ht="12.75">
      <c r="A40" s="14"/>
      <c r="B40" s="3"/>
      <c r="C40" s="7"/>
      <c r="D40" s="3"/>
      <c r="E40" s="5"/>
      <c r="F40" s="3"/>
      <c r="G40" s="3"/>
      <c r="H40" s="3"/>
      <c r="I40" s="5"/>
      <c r="K40" s="5"/>
      <c r="M40" s="8"/>
      <c r="N40" s="3"/>
      <c r="O40" s="5" t="s">
        <v>11</v>
      </c>
      <c r="P40" s="5"/>
      <c r="Q40" s="6" t="s">
        <v>11</v>
      </c>
      <c r="R40" s="5"/>
      <c r="S40" s="6" t="s">
        <v>8</v>
      </c>
    </row>
    <row r="41" spans="1:19" ht="12.75">
      <c r="A41" s="14"/>
      <c r="B41" s="3"/>
      <c r="C41" s="7"/>
      <c r="D41" s="3"/>
      <c r="E41" s="5"/>
      <c r="F41" s="3"/>
      <c r="G41" s="3"/>
      <c r="H41" s="3"/>
      <c r="I41" s="5"/>
      <c r="J41" s="3"/>
      <c r="K41" s="5"/>
      <c r="L41" s="3"/>
      <c r="M41" s="8"/>
      <c r="N41" s="3"/>
      <c r="O41" s="5" t="s">
        <v>7</v>
      </c>
      <c r="P41" s="5"/>
      <c r="Q41" s="6" t="s">
        <v>13</v>
      </c>
      <c r="R41" s="5"/>
      <c r="S41" s="6" t="s">
        <v>14</v>
      </c>
    </row>
    <row r="42" spans="1:19" ht="12.75">
      <c r="A42" s="14"/>
      <c r="C42" s="3"/>
      <c r="D42" s="3"/>
      <c r="E42" s="3"/>
      <c r="F42" s="3"/>
      <c r="G42" s="3"/>
      <c r="H42" s="3"/>
      <c r="I42" s="5"/>
      <c r="J42" s="3"/>
      <c r="K42" s="5"/>
      <c r="L42" s="3"/>
      <c r="M42" s="5"/>
      <c r="N42" s="3"/>
      <c r="O42" s="116">
        <f>SUM(O4:O39)</f>
        <v>3224.8199999999997</v>
      </c>
      <c r="P42" s="116"/>
      <c r="Q42" s="84">
        <f>SUM(Q4:Q38)</f>
        <v>1567566</v>
      </c>
      <c r="R42" s="116"/>
      <c r="S42" s="117">
        <f>Q42/O42</f>
        <v>486.0941075780974</v>
      </c>
    </row>
    <row r="43" spans="1:19" ht="12.75">
      <c r="A43" s="52"/>
      <c r="D43" s="3"/>
      <c r="E43" s="5"/>
      <c r="F43" s="3"/>
      <c r="G43" s="5"/>
      <c r="H43" s="3"/>
      <c r="I43" s="5"/>
      <c r="J43" s="5"/>
      <c r="K43" s="5"/>
      <c r="L43" s="5"/>
      <c r="M43" s="8"/>
      <c r="N43" s="5"/>
      <c r="O43" s="96"/>
      <c r="P43" s="96"/>
      <c r="Q43" s="96"/>
      <c r="R43" s="96"/>
      <c r="S43" s="96"/>
    </row>
    <row r="44" spans="1:19" ht="12.75">
      <c r="A44" s="52"/>
      <c r="D44" s="3"/>
      <c r="E44" s="5"/>
      <c r="F44" s="3"/>
      <c r="G44" s="5"/>
      <c r="H44" s="3"/>
      <c r="I44" s="5"/>
      <c r="J44" s="5"/>
      <c r="K44" s="5"/>
      <c r="L44" s="5"/>
      <c r="M44" s="8"/>
      <c r="N44" s="5"/>
      <c r="O44" s="96"/>
      <c r="P44" s="96"/>
      <c r="Q44" s="96"/>
      <c r="R44" s="96"/>
      <c r="S44" s="96"/>
    </row>
    <row r="45" spans="1:19" ht="12.75">
      <c r="A45" s="52"/>
      <c r="D45" s="3"/>
      <c r="E45" s="5"/>
      <c r="F45" s="3"/>
      <c r="G45" s="5"/>
      <c r="H45" s="3"/>
      <c r="I45" s="5"/>
      <c r="J45" s="5"/>
      <c r="K45" s="5"/>
      <c r="L45" s="5"/>
      <c r="M45" s="5"/>
      <c r="N45" s="5"/>
      <c r="O45" s="96"/>
      <c r="P45" s="96"/>
      <c r="Q45" s="96"/>
      <c r="R45" s="96"/>
      <c r="S45" s="96"/>
    </row>
    <row r="46" spans="1:19" ht="12.75">
      <c r="A46" s="52"/>
      <c r="D46" s="3"/>
      <c r="E46" s="5"/>
      <c r="F46" s="3"/>
      <c r="G46" s="5"/>
      <c r="H46" s="3"/>
      <c r="I46" s="5"/>
      <c r="J46" s="5"/>
      <c r="K46" s="5"/>
      <c r="L46" s="5"/>
      <c r="M46" s="5" t="s">
        <v>10</v>
      </c>
      <c r="N46" s="5"/>
      <c r="O46" s="96"/>
      <c r="P46" s="96"/>
      <c r="Q46" s="96"/>
      <c r="R46" s="96"/>
      <c r="S46" s="96"/>
    </row>
    <row r="47" spans="1:23" ht="12.75">
      <c r="A47" s="36"/>
      <c r="B47" s="35"/>
      <c r="C47" s="35"/>
      <c r="D47" s="35"/>
      <c r="E47" s="38"/>
      <c r="F47" s="35"/>
      <c r="G47" s="38"/>
      <c r="H47" s="35"/>
      <c r="I47" s="38"/>
      <c r="J47" s="38"/>
      <c r="K47" s="38"/>
      <c r="L47" s="38"/>
      <c r="M47" s="38"/>
      <c r="N47" s="38"/>
      <c r="O47" s="38"/>
      <c r="P47" s="38"/>
      <c r="Q47" s="39"/>
      <c r="R47" s="38"/>
      <c r="S47" s="38"/>
      <c r="T47" s="33"/>
      <c r="U47" s="33"/>
      <c r="V47" s="33"/>
      <c r="W47" s="33"/>
    </row>
    <row r="48" spans="1:23" ht="12" customHeight="1" thickBot="1">
      <c r="A48" s="40"/>
      <c r="B48" s="40"/>
      <c r="C48" s="41" t="s">
        <v>34</v>
      </c>
      <c r="D48" s="42"/>
      <c r="E48" s="43"/>
      <c r="F48" s="42"/>
      <c r="G48" s="43"/>
      <c r="H48" s="42"/>
      <c r="I48" s="43"/>
      <c r="J48" s="43"/>
      <c r="K48" s="43"/>
      <c r="L48" s="43"/>
      <c r="M48" s="43"/>
      <c r="N48" s="43"/>
      <c r="O48" s="43"/>
      <c r="P48" s="43"/>
      <c r="Q48" s="44"/>
      <c r="R48" s="43"/>
      <c r="S48" s="43"/>
      <c r="T48" s="18"/>
      <c r="U48" s="45" t="s">
        <v>35</v>
      </c>
      <c r="V48" s="45"/>
      <c r="W48" s="45" t="s">
        <v>22</v>
      </c>
    </row>
    <row r="49" spans="1:23" ht="12.75">
      <c r="A49" s="65"/>
      <c r="B49" s="37"/>
      <c r="C49" s="108"/>
      <c r="D49" s="35"/>
      <c r="E49" s="74"/>
      <c r="F49" s="74"/>
      <c r="G49" s="74"/>
      <c r="H49" s="35"/>
      <c r="I49" s="38"/>
      <c r="J49" s="38"/>
      <c r="K49" s="59"/>
      <c r="L49" s="38"/>
      <c r="M49" s="63"/>
      <c r="N49" s="38"/>
      <c r="O49" s="38"/>
      <c r="P49" s="38"/>
      <c r="Q49" s="39"/>
      <c r="R49" s="38"/>
      <c r="S49" s="95"/>
      <c r="U49" s="5"/>
      <c r="V49" s="5"/>
      <c r="W49" s="144"/>
    </row>
    <row r="50" spans="3:23" ht="17.25" customHeight="1">
      <c r="C50" s="4"/>
      <c r="D50" s="4"/>
      <c r="E50" s="106"/>
      <c r="F50" s="106"/>
      <c r="G50" s="10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U50" s="5"/>
      <c r="V50" s="5"/>
      <c r="W50" s="145"/>
    </row>
    <row r="51" spans="3:23" ht="12.75">
      <c r="C51" s="4"/>
      <c r="D51" s="4"/>
      <c r="E51" s="106"/>
      <c r="F51" s="106"/>
      <c r="G51" s="106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U51" s="5"/>
      <c r="V51" s="5"/>
      <c r="W51" s="5"/>
    </row>
    <row r="52" spans="3:23" ht="12.75">
      <c r="C52" s="4"/>
      <c r="D52" s="4"/>
      <c r="E52" s="106"/>
      <c r="F52" s="106"/>
      <c r="G52" s="106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U52" s="5"/>
      <c r="V52" s="5"/>
      <c r="W52" s="5"/>
    </row>
    <row r="53" spans="3:23" ht="12.75">
      <c r="C53" s="4"/>
      <c r="D53" s="4"/>
      <c r="E53" s="106"/>
      <c r="F53" s="106"/>
      <c r="G53" s="10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U53" s="5"/>
      <c r="V53" s="5"/>
      <c r="W53" s="5"/>
    </row>
    <row r="54" spans="1:23" ht="13.5" thickBot="1">
      <c r="A54" s="33"/>
      <c r="B54" s="33"/>
      <c r="C54" s="34"/>
      <c r="D54" s="34"/>
      <c r="E54" s="107"/>
      <c r="F54" s="107"/>
      <c r="G54" s="107"/>
      <c r="H54" s="34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7"/>
      <c r="U54" s="38"/>
      <c r="V54" s="38"/>
      <c r="W54" s="38"/>
    </row>
    <row r="55" spans="3:23" ht="12.75">
      <c r="C55" s="4"/>
      <c r="D55" s="4"/>
      <c r="E55" s="106"/>
      <c r="F55" s="106"/>
      <c r="G55" s="106"/>
      <c r="H55" s="4"/>
      <c r="I55" s="4"/>
      <c r="J55" s="4"/>
      <c r="K55" s="4"/>
      <c r="L55" s="4"/>
      <c r="M55" s="4"/>
      <c r="N55" s="4"/>
      <c r="O55" s="11" t="s">
        <v>12</v>
      </c>
      <c r="P55" s="5"/>
      <c r="Q55" s="6"/>
      <c r="R55" s="5"/>
      <c r="S55" s="6"/>
      <c r="U55" s="5"/>
      <c r="V55" s="5"/>
      <c r="W55" s="5"/>
    </row>
    <row r="56" spans="3:23" ht="12.75">
      <c r="C56" s="4"/>
      <c r="D56" s="4"/>
      <c r="E56" s="106"/>
      <c r="F56" s="106"/>
      <c r="G56" s="106"/>
      <c r="H56" s="4"/>
      <c r="I56" s="4"/>
      <c r="J56" s="4"/>
      <c r="K56" s="4"/>
      <c r="L56" s="4"/>
      <c r="M56" s="4"/>
      <c r="N56" s="4"/>
      <c r="O56" s="5" t="s">
        <v>11</v>
      </c>
      <c r="P56" s="5"/>
      <c r="Q56" s="6" t="s">
        <v>11</v>
      </c>
      <c r="R56" s="5"/>
      <c r="S56" s="6" t="s">
        <v>8</v>
      </c>
      <c r="U56" s="5"/>
      <c r="V56" s="5"/>
      <c r="W56" s="5"/>
    </row>
    <row r="57" spans="3:23" ht="12.75">
      <c r="C57" s="4"/>
      <c r="D57" s="4"/>
      <c r="E57" s="106"/>
      <c r="F57" s="106"/>
      <c r="G57" s="106"/>
      <c r="H57" s="4"/>
      <c r="I57" s="4"/>
      <c r="J57" s="4"/>
      <c r="K57" s="4"/>
      <c r="L57" s="4"/>
      <c r="M57" s="4"/>
      <c r="N57" s="4"/>
      <c r="O57" s="5" t="s">
        <v>7</v>
      </c>
      <c r="P57" s="5"/>
      <c r="Q57" s="6" t="s">
        <v>13</v>
      </c>
      <c r="R57" s="5"/>
      <c r="S57" s="6" t="s">
        <v>14</v>
      </c>
      <c r="U57" s="5"/>
      <c r="V57" s="5"/>
      <c r="W57" s="5"/>
    </row>
    <row r="58" spans="5:23" ht="12.75">
      <c r="E58" s="69"/>
      <c r="F58" s="69"/>
      <c r="G58" s="69"/>
      <c r="O58" s="12">
        <f>SUM(O49:O54)</f>
        <v>0</v>
      </c>
      <c r="P58" s="12"/>
      <c r="Q58" s="13">
        <f>SUM(Q49:Q54)</f>
        <v>0</v>
      </c>
      <c r="R58" s="12"/>
      <c r="S58" s="125" t="e">
        <f>Q58/O58</f>
        <v>#DIV/0!</v>
      </c>
      <c r="U58" s="16"/>
      <c r="V58" s="5"/>
      <c r="W58" s="5"/>
    </row>
    <row r="59" spans="21:23" ht="12.75">
      <c r="U59" s="3"/>
      <c r="V59" s="3"/>
      <c r="W59" s="3"/>
    </row>
    <row r="60" spans="1:23" ht="12.75">
      <c r="A60" s="1" t="s">
        <v>52</v>
      </c>
      <c r="E60" s="31" t="s">
        <v>41</v>
      </c>
      <c r="S60" s="85" t="s">
        <v>43</v>
      </c>
      <c r="U60" s="3"/>
      <c r="V60" s="3"/>
      <c r="W60" s="3"/>
    </row>
    <row r="61" spans="21:23" ht="12.75">
      <c r="U61" s="3"/>
      <c r="V61" s="3"/>
      <c r="W61" s="3"/>
    </row>
    <row r="62" spans="1:23" ht="13.5" thickBot="1">
      <c r="A62" s="17" t="s">
        <v>0</v>
      </c>
      <c r="B62" s="18"/>
      <c r="C62" s="17" t="s">
        <v>1</v>
      </c>
      <c r="D62" s="17"/>
      <c r="E62" s="17" t="s">
        <v>2</v>
      </c>
      <c r="F62" s="17"/>
      <c r="G62" s="17" t="s">
        <v>3</v>
      </c>
      <c r="H62" s="17"/>
      <c r="I62" s="17" t="s">
        <v>42</v>
      </c>
      <c r="J62" s="17"/>
      <c r="K62" s="17" t="s">
        <v>5</v>
      </c>
      <c r="L62" s="17"/>
      <c r="M62" s="17" t="s">
        <v>6</v>
      </c>
      <c r="N62" s="17"/>
      <c r="O62" s="17" t="s">
        <v>7</v>
      </c>
      <c r="P62" s="19"/>
      <c r="Q62" s="17" t="s">
        <v>8</v>
      </c>
      <c r="R62" s="18"/>
      <c r="S62" s="17" t="s">
        <v>9</v>
      </c>
      <c r="U62" s="3"/>
      <c r="V62" s="3"/>
      <c r="W62" s="3"/>
    </row>
    <row r="63" spans="1:23" ht="12.75">
      <c r="A63" s="98">
        <v>23234100028</v>
      </c>
      <c r="B63" s="3"/>
      <c r="C63" s="102" t="s">
        <v>62</v>
      </c>
      <c r="D63" s="3"/>
      <c r="E63" s="16" t="s">
        <v>63</v>
      </c>
      <c r="F63" s="3"/>
      <c r="G63" s="16" t="s">
        <v>64</v>
      </c>
      <c r="H63" s="3"/>
      <c r="I63" s="8" t="s">
        <v>65</v>
      </c>
      <c r="J63" s="5"/>
      <c r="K63" s="20">
        <v>40544</v>
      </c>
      <c r="L63" s="5"/>
      <c r="M63" s="14" t="s">
        <v>66</v>
      </c>
      <c r="N63" s="3"/>
      <c r="O63" s="5">
        <v>298.5</v>
      </c>
      <c r="P63" s="3"/>
      <c r="Q63" s="77"/>
      <c r="R63" s="53"/>
      <c r="S63" s="47"/>
      <c r="T63" s="3"/>
      <c r="U63" s="5"/>
      <c r="V63" s="5"/>
      <c r="W63" s="5"/>
    </row>
    <row r="64" spans="1:23" ht="12.75">
      <c r="A64" s="14"/>
      <c r="B64" s="3"/>
      <c r="C64" s="3"/>
      <c r="D64" s="3"/>
      <c r="E64" s="111"/>
      <c r="F64" s="3"/>
      <c r="G64" s="3"/>
      <c r="H64" s="3"/>
      <c r="I64" s="5"/>
      <c r="J64" s="3"/>
      <c r="K64" s="80"/>
      <c r="L64" s="3"/>
      <c r="M64" s="5" t="s">
        <v>67</v>
      </c>
      <c r="N64" s="3"/>
      <c r="O64" s="91">
        <v>21.5</v>
      </c>
      <c r="P64" s="3"/>
      <c r="Q64" s="77"/>
      <c r="R64" s="53"/>
      <c r="S64" s="47"/>
      <c r="T64" s="3"/>
      <c r="U64" s="5"/>
      <c r="V64" s="5"/>
      <c r="W64" s="5"/>
    </row>
    <row r="65" spans="1:24" ht="12.75">
      <c r="A65" s="14"/>
      <c r="B65" s="3"/>
      <c r="C65" s="3"/>
      <c r="D65" s="3"/>
      <c r="E65" s="3"/>
      <c r="F65" s="3"/>
      <c r="G65" s="35"/>
      <c r="H65" s="3"/>
      <c r="I65" s="67"/>
      <c r="J65" s="3"/>
      <c r="K65" s="80"/>
      <c r="L65" s="3"/>
      <c r="M65" s="5"/>
      <c r="N65" s="3"/>
      <c r="O65" s="57">
        <f>SUM(O63,O64)</f>
        <v>320</v>
      </c>
      <c r="Q65" s="6">
        <v>132600</v>
      </c>
      <c r="R65" s="77"/>
      <c r="S65" s="117">
        <f>Q65/O65</f>
        <v>414.375</v>
      </c>
      <c r="T65" s="3"/>
      <c r="U65" s="5"/>
      <c r="V65" s="5"/>
      <c r="W65" s="5"/>
      <c r="X65" s="2" t="s">
        <v>10</v>
      </c>
    </row>
    <row r="66" spans="1:23" ht="12.75">
      <c r="A66" s="14"/>
      <c r="B66" s="3"/>
      <c r="C66" s="3"/>
      <c r="D66" s="3"/>
      <c r="E66" s="3"/>
      <c r="F66" s="3"/>
      <c r="G66" s="3"/>
      <c r="H66" s="3"/>
      <c r="I66" s="5"/>
      <c r="J66" s="3"/>
      <c r="K66" s="80"/>
      <c r="L66" s="3"/>
      <c r="M66" s="5"/>
      <c r="N66" s="3"/>
      <c r="O66" s="5"/>
      <c r="P66" s="3"/>
      <c r="Q66" s="77"/>
      <c r="R66" s="3"/>
      <c r="S66" s="13"/>
      <c r="T66" s="3"/>
      <c r="U66" s="3"/>
      <c r="V66" s="3"/>
      <c r="W66" s="3"/>
    </row>
    <row r="67" spans="1:23" ht="22.5">
      <c r="A67" s="98" t="s">
        <v>115</v>
      </c>
      <c r="B67" s="2"/>
      <c r="C67" s="109" t="s">
        <v>116</v>
      </c>
      <c r="D67" s="3"/>
      <c r="E67" s="16" t="s">
        <v>117</v>
      </c>
      <c r="F67" s="16"/>
      <c r="G67" s="16" t="s">
        <v>118</v>
      </c>
      <c r="H67" s="3"/>
      <c r="I67" s="5">
        <v>335127</v>
      </c>
      <c r="J67" s="5"/>
      <c r="K67" s="80">
        <v>40603</v>
      </c>
      <c r="L67" s="3"/>
      <c r="M67" s="5" t="s">
        <v>119</v>
      </c>
      <c r="N67" s="3"/>
      <c r="O67" s="38">
        <v>153.4</v>
      </c>
      <c r="P67" s="3"/>
      <c r="Q67" s="77"/>
      <c r="R67" s="3"/>
      <c r="S67" s="13"/>
      <c r="T67" s="3"/>
      <c r="U67" s="3"/>
      <c r="V67" s="3"/>
      <c r="W67" s="3"/>
    </row>
    <row r="68" spans="1:23" ht="12.75">
      <c r="A68" s="14"/>
      <c r="B68" s="3"/>
      <c r="C68" s="3"/>
      <c r="D68" s="3"/>
      <c r="E68" s="3"/>
      <c r="F68" s="3"/>
      <c r="G68" s="35"/>
      <c r="H68" s="3"/>
      <c r="I68" s="38"/>
      <c r="J68" s="5"/>
      <c r="K68" s="80"/>
      <c r="L68" s="5"/>
      <c r="M68" s="5" t="s">
        <v>93</v>
      </c>
      <c r="N68" s="3"/>
      <c r="O68" s="92">
        <v>805.6</v>
      </c>
      <c r="P68" s="2"/>
      <c r="Q68" s="100"/>
      <c r="S68" s="13"/>
      <c r="T68" s="3"/>
      <c r="U68" s="3"/>
      <c r="V68" s="3"/>
      <c r="W68" s="3"/>
    </row>
    <row r="69" spans="1:23" ht="12.75">
      <c r="A69" s="14"/>
      <c r="B69" s="3"/>
      <c r="C69" s="3"/>
      <c r="D69" s="3"/>
      <c r="E69" s="3"/>
      <c r="F69" s="3"/>
      <c r="G69" s="35"/>
      <c r="H69" s="3"/>
      <c r="I69" s="38"/>
      <c r="J69" s="5"/>
      <c r="K69" s="80"/>
      <c r="L69" s="5"/>
      <c r="M69" s="5"/>
      <c r="N69" s="3"/>
      <c r="O69" s="57">
        <f>SUM(O67,O68)</f>
        <v>959</v>
      </c>
      <c r="P69" s="2"/>
      <c r="Q69" s="112">
        <v>150000</v>
      </c>
      <c r="S69" s="117">
        <f>Q69/O69</f>
        <v>156.41293013555787</v>
      </c>
      <c r="T69" s="3"/>
      <c r="U69" s="3"/>
      <c r="V69" s="3"/>
      <c r="W69" s="3"/>
    </row>
    <row r="70" spans="1:23" ht="12.75">
      <c r="A70" s="14"/>
      <c r="B70" s="3"/>
      <c r="C70" s="3"/>
      <c r="D70" s="3"/>
      <c r="E70" s="3"/>
      <c r="F70" s="3"/>
      <c r="G70" s="35"/>
      <c r="H70" s="3"/>
      <c r="I70" s="38"/>
      <c r="J70" s="3"/>
      <c r="K70" s="80"/>
      <c r="L70" s="3"/>
      <c r="M70" s="5"/>
      <c r="N70" s="3"/>
      <c r="O70" s="57"/>
      <c r="P70" s="2"/>
      <c r="Q70" s="89"/>
      <c r="S70" s="97"/>
      <c r="T70" s="3"/>
      <c r="U70" s="3"/>
      <c r="V70" s="3"/>
      <c r="W70" s="3"/>
    </row>
    <row r="71" spans="1:23" ht="12.75">
      <c r="A71" s="14">
        <v>226108100010</v>
      </c>
      <c r="B71" s="3"/>
      <c r="C71" s="3" t="s">
        <v>120</v>
      </c>
      <c r="D71" s="3"/>
      <c r="E71" s="3" t="s">
        <v>121</v>
      </c>
      <c r="F71" s="3"/>
      <c r="G71" s="35" t="s">
        <v>122</v>
      </c>
      <c r="H71" s="3"/>
      <c r="I71" s="38">
        <v>335168</v>
      </c>
      <c r="J71" s="3"/>
      <c r="K71" s="80">
        <v>40603</v>
      </c>
      <c r="L71" s="3"/>
      <c r="M71" s="5" t="s">
        <v>66</v>
      </c>
      <c r="N71" s="3"/>
      <c r="O71" s="57">
        <v>303</v>
      </c>
      <c r="P71" s="2"/>
      <c r="Q71" s="89"/>
      <c r="S71" s="97"/>
      <c r="T71" s="3"/>
      <c r="U71" s="3"/>
      <c r="V71" s="3"/>
      <c r="W71" s="3"/>
    </row>
    <row r="72" spans="1:23" ht="12.75">
      <c r="A72" s="14"/>
      <c r="B72" s="3"/>
      <c r="C72" s="3"/>
      <c r="D72" s="3"/>
      <c r="E72" s="3"/>
      <c r="F72" s="3"/>
      <c r="G72" s="35"/>
      <c r="H72" s="3"/>
      <c r="I72" s="38"/>
      <c r="J72" s="3"/>
      <c r="K72" s="80"/>
      <c r="L72" s="3"/>
      <c r="M72" s="5" t="s">
        <v>67</v>
      </c>
      <c r="N72" s="3"/>
      <c r="O72" s="92">
        <v>17</v>
      </c>
      <c r="P72" s="2"/>
      <c r="Q72" s="89"/>
      <c r="S72" s="97"/>
      <c r="T72" s="3"/>
      <c r="U72" s="3"/>
      <c r="V72" s="3"/>
      <c r="W72" s="3"/>
    </row>
    <row r="73" spans="1:23" ht="12.75">
      <c r="A73" s="14"/>
      <c r="B73" s="3"/>
      <c r="C73" s="3"/>
      <c r="D73" s="3"/>
      <c r="E73" s="3"/>
      <c r="F73" s="3"/>
      <c r="G73" s="35"/>
      <c r="H73" s="3"/>
      <c r="I73" s="38"/>
      <c r="J73" s="3"/>
      <c r="K73" s="80"/>
      <c r="L73" s="3"/>
      <c r="M73" s="5"/>
      <c r="N73" s="3"/>
      <c r="O73" s="57">
        <f>SUM(O71,O72)</f>
        <v>320</v>
      </c>
      <c r="P73" s="2"/>
      <c r="Q73" s="112">
        <v>160000</v>
      </c>
      <c r="S73" s="117">
        <f>Q73/O73</f>
        <v>500</v>
      </c>
      <c r="T73" s="3"/>
      <c r="U73" s="3"/>
      <c r="V73" s="3"/>
      <c r="W73" s="3"/>
    </row>
    <row r="74" spans="1:23" ht="12.75">
      <c r="A74" s="14"/>
      <c r="B74" s="3"/>
      <c r="C74" s="3"/>
      <c r="D74" s="3"/>
      <c r="E74" s="3"/>
      <c r="F74" s="3"/>
      <c r="G74" s="35"/>
      <c r="H74" s="3"/>
      <c r="I74" s="38"/>
      <c r="J74" s="3"/>
      <c r="K74" s="80"/>
      <c r="L74" s="3"/>
      <c r="M74" s="5"/>
      <c r="N74" s="3"/>
      <c r="O74" s="57"/>
      <c r="P74" s="2"/>
      <c r="Q74" s="89"/>
      <c r="S74" s="97"/>
      <c r="T74" s="3"/>
      <c r="U74" s="3"/>
      <c r="V74" s="3"/>
      <c r="W74" s="3"/>
    </row>
    <row r="75" spans="1:23" ht="13.5" customHeight="1">
      <c r="A75" s="14"/>
      <c r="B75" s="3"/>
      <c r="C75" s="3"/>
      <c r="D75" s="3"/>
      <c r="E75" s="3"/>
      <c r="F75" s="3"/>
      <c r="G75" s="35"/>
      <c r="H75" s="3"/>
      <c r="I75" s="38"/>
      <c r="J75" s="3"/>
      <c r="K75" s="80"/>
      <c r="L75" s="3"/>
      <c r="M75" s="5"/>
      <c r="N75" s="3"/>
      <c r="O75" s="57"/>
      <c r="P75" s="2"/>
      <c r="Q75" s="89"/>
      <c r="S75" s="97"/>
      <c r="T75" s="3"/>
      <c r="U75" s="3"/>
      <c r="V75" s="3"/>
      <c r="W75" s="3"/>
    </row>
    <row r="76" spans="1:23" ht="23.25" customHeight="1">
      <c r="A76" s="98" t="s">
        <v>148</v>
      </c>
      <c r="B76" s="3"/>
      <c r="C76" s="3" t="s">
        <v>149</v>
      </c>
      <c r="D76" s="3"/>
      <c r="E76" s="3" t="s">
        <v>150</v>
      </c>
      <c r="F76" s="3"/>
      <c r="G76" s="126" t="s">
        <v>154</v>
      </c>
      <c r="H76" s="3"/>
      <c r="I76" s="38">
        <v>335341</v>
      </c>
      <c r="J76" s="3"/>
      <c r="K76" s="80">
        <v>40634</v>
      </c>
      <c r="L76" s="3"/>
      <c r="M76" s="5" t="s">
        <v>119</v>
      </c>
      <c r="N76" s="3"/>
      <c r="O76" s="57">
        <v>155</v>
      </c>
      <c r="P76" s="2"/>
      <c r="T76" s="3"/>
      <c r="U76" s="3"/>
      <c r="V76" s="3"/>
      <c r="W76" s="3"/>
    </row>
    <row r="77" spans="1:23" ht="13.5" customHeight="1">
      <c r="A77" s="14"/>
      <c r="B77" s="3"/>
      <c r="C77" s="3"/>
      <c r="D77" s="3"/>
      <c r="E77" s="3"/>
      <c r="F77" s="3"/>
      <c r="G77" s="35"/>
      <c r="H77" s="3"/>
      <c r="I77" s="38"/>
      <c r="J77" s="3"/>
      <c r="K77" s="80"/>
      <c r="L77" s="3"/>
      <c r="M77" s="5" t="s">
        <v>93</v>
      </c>
      <c r="N77" s="3"/>
      <c r="O77" s="92">
        <v>165</v>
      </c>
      <c r="P77" s="2"/>
      <c r="Q77" s="89"/>
      <c r="S77" s="97"/>
      <c r="T77" s="3"/>
      <c r="U77" s="3"/>
      <c r="V77" s="3"/>
      <c r="W77" s="3"/>
    </row>
    <row r="78" spans="1:21" ht="12.75">
      <c r="A78" s="14"/>
      <c r="B78" s="3"/>
      <c r="C78" s="3"/>
      <c r="D78" s="3"/>
      <c r="E78" s="3"/>
      <c r="F78" s="3"/>
      <c r="G78" s="3"/>
      <c r="H78" s="3"/>
      <c r="I78" s="5"/>
      <c r="J78" s="3"/>
      <c r="K78" s="60"/>
      <c r="L78" s="3"/>
      <c r="M78" s="5"/>
      <c r="N78" s="3"/>
      <c r="O78" s="57">
        <f>SUM(O76,O77)</f>
        <v>320</v>
      </c>
      <c r="P78" s="5"/>
      <c r="Q78" s="6">
        <v>121600</v>
      </c>
      <c r="R78" s="5"/>
      <c r="S78" s="117">
        <f>Q78/O78</f>
        <v>380</v>
      </c>
      <c r="T78" s="3"/>
      <c r="U78" s="54"/>
    </row>
    <row r="79" spans="1:21" ht="12.75">
      <c r="A79" s="14"/>
      <c r="B79" s="3"/>
      <c r="C79" s="3"/>
      <c r="D79" s="3"/>
      <c r="E79" s="3"/>
      <c r="F79" s="3"/>
      <c r="G79" s="3"/>
      <c r="H79" s="3"/>
      <c r="I79" s="5"/>
      <c r="J79" s="3"/>
      <c r="K79" s="5"/>
      <c r="L79" s="3"/>
      <c r="M79" s="5"/>
      <c r="N79" s="3"/>
      <c r="O79" s="38"/>
      <c r="P79" s="5"/>
      <c r="Q79" s="6"/>
      <c r="R79" s="5"/>
      <c r="S79" s="47"/>
      <c r="T79" s="3"/>
      <c r="U79" s="54"/>
    </row>
    <row r="80" spans="1:21" ht="45">
      <c r="A80" s="98" t="s">
        <v>151</v>
      </c>
      <c r="B80" s="3"/>
      <c r="C80" s="99" t="s">
        <v>152</v>
      </c>
      <c r="D80" s="3"/>
      <c r="E80" s="3" t="s">
        <v>153</v>
      </c>
      <c r="F80" s="3"/>
      <c r="G80" s="3" t="s">
        <v>56</v>
      </c>
      <c r="H80" s="3"/>
      <c r="I80" s="5">
        <v>335342</v>
      </c>
      <c r="J80" s="3"/>
      <c r="K80" s="60">
        <v>40634</v>
      </c>
      <c r="L80" s="3"/>
      <c r="M80" s="5" t="s">
        <v>49</v>
      </c>
      <c r="N80" s="3"/>
      <c r="O80" s="38">
        <v>131.5</v>
      </c>
      <c r="P80" s="5"/>
      <c r="Q80" s="6"/>
      <c r="R80" s="5"/>
      <c r="S80" s="47"/>
      <c r="T80" s="3"/>
      <c r="U80" s="54"/>
    </row>
    <row r="81" spans="1:21" ht="12.75">
      <c r="A81" s="14"/>
      <c r="B81" s="3"/>
      <c r="C81" s="3"/>
      <c r="D81" s="3"/>
      <c r="E81" s="3"/>
      <c r="F81" s="3"/>
      <c r="G81" s="3"/>
      <c r="H81" s="3"/>
      <c r="I81" s="5"/>
      <c r="J81" s="3"/>
      <c r="K81" s="5"/>
      <c r="L81" s="3"/>
      <c r="M81" s="5" t="s">
        <v>106</v>
      </c>
      <c r="N81" s="3"/>
      <c r="O81" s="91">
        <v>148.5</v>
      </c>
      <c r="P81" s="5"/>
      <c r="Q81" s="6"/>
      <c r="R81" s="5"/>
      <c r="S81" s="47"/>
      <c r="T81" s="3"/>
      <c r="U81" s="54"/>
    </row>
    <row r="82" spans="1:21" ht="12.75">
      <c r="A82" s="14"/>
      <c r="B82" s="3"/>
      <c r="C82" s="3"/>
      <c r="D82" s="3"/>
      <c r="E82" s="3"/>
      <c r="F82" s="3"/>
      <c r="G82" s="3"/>
      <c r="H82" s="3"/>
      <c r="I82" s="5"/>
      <c r="J82" s="3"/>
      <c r="K82" s="5"/>
      <c r="L82" s="3"/>
      <c r="M82" s="5"/>
      <c r="N82" s="3"/>
      <c r="O82" s="57">
        <f>SUM(O80,O81)</f>
        <v>280</v>
      </c>
      <c r="P82" s="5"/>
      <c r="Q82" s="6">
        <v>85000</v>
      </c>
      <c r="R82" s="5"/>
      <c r="S82" s="117">
        <f>Q82/O82</f>
        <v>303.57142857142856</v>
      </c>
      <c r="T82" s="3"/>
      <c r="U82" s="2" t="s">
        <v>79</v>
      </c>
    </row>
    <row r="83" spans="1:21" ht="12.75">
      <c r="A83" s="14"/>
      <c r="B83" s="3"/>
      <c r="C83" s="3"/>
      <c r="D83" s="3"/>
      <c r="E83" s="3"/>
      <c r="F83" s="3"/>
      <c r="G83" s="3"/>
      <c r="H83" s="3"/>
      <c r="I83" s="5"/>
      <c r="J83" s="3"/>
      <c r="K83" s="5"/>
      <c r="L83" s="3"/>
      <c r="M83" s="5"/>
      <c r="N83" s="3"/>
      <c r="O83" s="57"/>
      <c r="P83" s="5"/>
      <c r="Q83" s="6"/>
      <c r="R83" s="5"/>
      <c r="S83" s="117"/>
      <c r="T83" s="3"/>
      <c r="U83" s="2"/>
    </row>
    <row r="84" spans="1:21" ht="22.5">
      <c r="A84" s="14">
        <v>311502100036</v>
      </c>
      <c r="B84" s="3"/>
      <c r="C84" s="3" t="s">
        <v>163</v>
      </c>
      <c r="D84" s="3"/>
      <c r="E84" s="3" t="s">
        <v>164</v>
      </c>
      <c r="F84" s="3"/>
      <c r="G84" s="99" t="s">
        <v>165</v>
      </c>
      <c r="H84" s="3"/>
      <c r="I84" s="5">
        <v>335385</v>
      </c>
      <c r="J84" s="3"/>
      <c r="K84" s="60">
        <v>40634</v>
      </c>
      <c r="L84" s="3"/>
      <c r="M84" s="5" t="s">
        <v>131</v>
      </c>
      <c r="N84" s="3"/>
      <c r="O84" s="57">
        <v>72</v>
      </c>
      <c r="P84" s="5"/>
      <c r="Q84" s="6"/>
      <c r="R84" s="5"/>
      <c r="S84" s="117"/>
      <c r="T84" s="3"/>
      <c r="U84" s="2"/>
    </row>
    <row r="85" spans="1:21" ht="12.75">
      <c r="A85" s="14"/>
      <c r="B85" s="3"/>
      <c r="C85" s="3"/>
      <c r="D85" s="3"/>
      <c r="E85" s="3"/>
      <c r="F85" s="3"/>
      <c r="G85" s="3"/>
      <c r="H85" s="3"/>
      <c r="I85" s="5"/>
      <c r="J85" s="3"/>
      <c r="K85" s="5"/>
      <c r="L85" s="3"/>
      <c r="M85" s="5" t="s">
        <v>61</v>
      </c>
      <c r="N85" s="3"/>
      <c r="O85" s="92">
        <v>8.5</v>
      </c>
      <c r="P85" s="5"/>
      <c r="Q85" s="6"/>
      <c r="R85" s="5"/>
      <c r="S85" s="117"/>
      <c r="T85" s="3"/>
      <c r="U85" s="2"/>
    </row>
    <row r="86" spans="1:21" ht="12.75">
      <c r="A86" s="14"/>
      <c r="B86" s="3"/>
      <c r="C86" s="3"/>
      <c r="D86" s="3"/>
      <c r="E86" s="3"/>
      <c r="F86" s="3"/>
      <c r="G86" s="3"/>
      <c r="H86" s="3"/>
      <c r="I86" s="5"/>
      <c r="J86" s="3"/>
      <c r="K86" s="5"/>
      <c r="L86" s="3"/>
      <c r="M86" s="5"/>
      <c r="N86" s="3"/>
      <c r="O86" s="57">
        <f>SUM(O84,O85)</f>
        <v>80.5</v>
      </c>
      <c r="P86" s="5"/>
      <c r="Q86" s="6">
        <v>6000</v>
      </c>
      <c r="R86" s="5"/>
      <c r="S86" s="117">
        <f>Q86/O86</f>
        <v>74.53416149068323</v>
      </c>
      <c r="T86" s="3"/>
      <c r="U86" s="2" t="s">
        <v>79</v>
      </c>
    </row>
    <row r="87" spans="1:21" ht="12.75">
      <c r="A87" s="14"/>
      <c r="B87" s="3"/>
      <c r="C87" s="3"/>
      <c r="D87" s="3"/>
      <c r="E87" s="3"/>
      <c r="F87" s="3"/>
      <c r="G87" s="3"/>
      <c r="H87" s="3"/>
      <c r="I87" s="5"/>
      <c r="J87" s="3"/>
      <c r="K87" s="5"/>
      <c r="L87" s="3"/>
      <c r="M87" s="5"/>
      <c r="N87" s="3"/>
      <c r="O87" s="57"/>
      <c r="P87" s="5"/>
      <c r="Q87" s="6"/>
      <c r="R87" s="5"/>
      <c r="S87" s="117"/>
      <c r="T87" s="3"/>
      <c r="U87" s="2"/>
    </row>
    <row r="88" spans="1:21" ht="12.75">
      <c r="A88" s="14">
        <v>232132300081</v>
      </c>
      <c r="B88" s="3"/>
      <c r="C88" s="3" t="s">
        <v>166</v>
      </c>
      <c r="D88" s="3"/>
      <c r="E88" s="3" t="s">
        <v>167</v>
      </c>
      <c r="F88" s="3"/>
      <c r="G88" s="3" t="s">
        <v>168</v>
      </c>
      <c r="H88" s="3"/>
      <c r="I88" s="5">
        <v>335420</v>
      </c>
      <c r="J88" s="3"/>
      <c r="K88" s="60">
        <v>40664</v>
      </c>
      <c r="L88" s="3"/>
      <c r="M88" s="5" t="s">
        <v>66</v>
      </c>
      <c r="N88" s="3"/>
      <c r="O88" s="57">
        <v>316.4</v>
      </c>
      <c r="P88" s="5"/>
      <c r="Q88" s="6"/>
      <c r="R88" s="5"/>
      <c r="S88" s="117"/>
      <c r="T88" s="3"/>
      <c r="U88" s="2"/>
    </row>
    <row r="89" spans="1:21" ht="12.75">
      <c r="A89" s="14"/>
      <c r="B89" s="3"/>
      <c r="C89" s="3"/>
      <c r="D89" s="3"/>
      <c r="E89" s="3"/>
      <c r="F89" s="3"/>
      <c r="G89" s="3"/>
      <c r="H89" s="3"/>
      <c r="I89" s="5"/>
      <c r="J89" s="3"/>
      <c r="K89" s="5"/>
      <c r="L89" s="3"/>
      <c r="M89" s="5" t="s">
        <v>67</v>
      </c>
      <c r="N89" s="3"/>
      <c r="O89" s="92">
        <v>3.6</v>
      </c>
      <c r="P89" s="5"/>
      <c r="Q89" s="6"/>
      <c r="R89" s="5"/>
      <c r="S89" s="117"/>
      <c r="T89" s="3"/>
      <c r="U89" s="2"/>
    </row>
    <row r="90" spans="1:19" ht="12.75">
      <c r="A90" s="14"/>
      <c r="B90" s="3"/>
      <c r="C90" s="3"/>
      <c r="D90" s="3"/>
      <c r="E90" s="3"/>
      <c r="F90" s="3"/>
      <c r="G90" s="3"/>
      <c r="H90" s="3"/>
      <c r="I90" s="5"/>
      <c r="J90" s="3"/>
      <c r="K90" s="5"/>
      <c r="L90" s="3"/>
      <c r="M90" s="5"/>
      <c r="N90" s="3"/>
      <c r="O90" s="57">
        <f>SUM(O88,O89)</f>
        <v>320</v>
      </c>
      <c r="Q90" s="53">
        <v>165000</v>
      </c>
      <c r="S90" s="117">
        <f>Q90/O90</f>
        <v>515.625</v>
      </c>
    </row>
    <row r="91" spans="1:19" ht="12.75">
      <c r="A91" s="14"/>
      <c r="B91" s="3"/>
      <c r="C91" s="3"/>
      <c r="D91" s="3"/>
      <c r="E91" s="3"/>
      <c r="F91" s="3"/>
      <c r="G91" s="3"/>
      <c r="H91" s="3"/>
      <c r="I91" s="5"/>
      <c r="J91" s="3"/>
      <c r="K91" s="5"/>
      <c r="L91" s="3"/>
      <c r="M91" s="5"/>
      <c r="N91" s="3"/>
      <c r="O91" s="57"/>
      <c r="Q91" s="53"/>
      <c r="S91" s="117"/>
    </row>
    <row r="92" spans="1:19" ht="33.75">
      <c r="A92" s="98" t="s">
        <v>169</v>
      </c>
      <c r="B92" s="3"/>
      <c r="C92" s="99" t="s">
        <v>292</v>
      </c>
      <c r="D92" s="3"/>
      <c r="E92" s="3" t="s">
        <v>170</v>
      </c>
      <c r="F92" s="3"/>
      <c r="G92" s="3" t="s">
        <v>171</v>
      </c>
      <c r="H92" s="3"/>
      <c r="I92" s="5">
        <v>335434</v>
      </c>
      <c r="J92" s="3"/>
      <c r="K92" s="60">
        <v>40664</v>
      </c>
      <c r="L92" s="3"/>
      <c r="M92" s="5" t="s">
        <v>66</v>
      </c>
      <c r="N92" s="3"/>
      <c r="O92" s="57">
        <v>967.8</v>
      </c>
      <c r="Q92" s="53"/>
      <c r="S92" s="117"/>
    </row>
    <row r="93" spans="1:19" ht="12.75">
      <c r="A93" s="98"/>
      <c r="B93" s="3"/>
      <c r="C93" s="99"/>
      <c r="D93" s="3"/>
      <c r="E93" s="3"/>
      <c r="F93" s="3"/>
      <c r="G93" s="3"/>
      <c r="H93" s="3"/>
      <c r="I93" s="5"/>
      <c r="J93" s="3"/>
      <c r="K93" s="60"/>
      <c r="L93" s="3"/>
      <c r="M93" s="5" t="s">
        <v>131</v>
      </c>
      <c r="N93" s="3"/>
      <c r="O93" s="127">
        <v>3281.5</v>
      </c>
      <c r="Q93" s="53"/>
      <c r="S93" s="117"/>
    </row>
    <row r="94" spans="1:19" ht="12.75">
      <c r="A94" s="98"/>
      <c r="B94" s="3"/>
      <c r="C94" s="99"/>
      <c r="D94" s="3"/>
      <c r="E94" s="3"/>
      <c r="F94" s="3"/>
      <c r="G94" s="3"/>
      <c r="H94" s="3"/>
      <c r="I94" s="5"/>
      <c r="J94" s="3"/>
      <c r="K94" s="60"/>
      <c r="L94" s="3"/>
      <c r="M94" s="5" t="s">
        <v>106</v>
      </c>
      <c r="N94" s="3"/>
      <c r="O94" s="92">
        <v>80.7</v>
      </c>
      <c r="Q94" s="53"/>
      <c r="S94" s="117"/>
    </row>
    <row r="95" spans="1:19" ht="12.75">
      <c r="A95" s="14"/>
      <c r="B95" s="3"/>
      <c r="C95" s="3"/>
      <c r="D95" s="3"/>
      <c r="E95" s="3"/>
      <c r="F95" s="3"/>
      <c r="G95" s="3"/>
      <c r="H95" s="3"/>
      <c r="I95" s="5"/>
      <c r="J95" s="3"/>
      <c r="K95" s="5"/>
      <c r="L95" s="3"/>
      <c r="M95" s="5"/>
      <c r="N95" s="3"/>
      <c r="O95" s="127">
        <f>SUM(O92,O93,O94)</f>
        <v>4330</v>
      </c>
      <c r="Q95" s="53">
        <v>2212200</v>
      </c>
      <c r="S95" s="117">
        <f>Q95/O95</f>
        <v>510.9006928406466</v>
      </c>
    </row>
    <row r="96" spans="1:19" ht="12.75">
      <c r="A96" s="1" t="s">
        <v>52</v>
      </c>
      <c r="E96" s="31" t="s">
        <v>41</v>
      </c>
      <c r="S96" s="97" t="s">
        <v>232</v>
      </c>
    </row>
    <row r="98" spans="1:19" ht="13.5" thickBot="1">
      <c r="A98" s="17" t="s">
        <v>0</v>
      </c>
      <c r="B98" s="18"/>
      <c r="C98" s="17" t="s">
        <v>1</v>
      </c>
      <c r="D98" s="17"/>
      <c r="E98" s="17" t="s">
        <v>2</v>
      </c>
      <c r="F98" s="17"/>
      <c r="G98" s="17" t="s">
        <v>3</v>
      </c>
      <c r="H98" s="17"/>
      <c r="I98" s="17" t="s">
        <v>42</v>
      </c>
      <c r="J98" s="17"/>
      <c r="K98" s="17" t="s">
        <v>5</v>
      </c>
      <c r="L98" s="17"/>
      <c r="M98" s="17" t="s">
        <v>6</v>
      </c>
      <c r="N98" s="17"/>
      <c r="O98" s="17" t="s">
        <v>7</v>
      </c>
      <c r="P98" s="19"/>
      <c r="Q98" s="17" t="s">
        <v>8</v>
      </c>
      <c r="R98" s="18"/>
      <c r="S98" s="17" t="s">
        <v>9</v>
      </c>
    </row>
    <row r="99" spans="1:19" ht="33.75">
      <c r="A99" s="98" t="s">
        <v>179</v>
      </c>
      <c r="B99" s="3"/>
      <c r="C99" s="99" t="s">
        <v>180</v>
      </c>
      <c r="D99" s="3"/>
      <c r="E99" s="3" t="s">
        <v>176</v>
      </c>
      <c r="F99" s="3"/>
      <c r="G99" s="3" t="s">
        <v>181</v>
      </c>
      <c r="H99" s="3"/>
      <c r="I99" s="5">
        <v>335473</v>
      </c>
      <c r="J99" s="3"/>
      <c r="K99" s="80">
        <v>40664</v>
      </c>
      <c r="L99" s="3"/>
      <c r="M99" s="5" t="s">
        <v>67</v>
      </c>
      <c r="N99" s="3"/>
      <c r="O99" s="5">
        <v>51.7</v>
      </c>
      <c r="P99" s="3"/>
      <c r="Q99" s="77"/>
      <c r="R99" s="3"/>
      <c r="S99" s="84"/>
    </row>
    <row r="100" spans="1:19" ht="12.75">
      <c r="A100" s="14"/>
      <c r="B100" s="3"/>
      <c r="C100" s="3"/>
      <c r="D100" s="3"/>
      <c r="E100" s="3"/>
      <c r="F100" s="3"/>
      <c r="G100" s="3"/>
      <c r="H100" s="3"/>
      <c r="I100" s="5"/>
      <c r="J100" s="3"/>
      <c r="K100" s="80"/>
      <c r="L100" s="3"/>
      <c r="M100" s="5" t="s">
        <v>106</v>
      </c>
      <c r="N100" s="3"/>
      <c r="O100" s="5">
        <v>2.2</v>
      </c>
      <c r="P100" s="3"/>
      <c r="Q100" s="77"/>
      <c r="R100" s="3"/>
      <c r="S100" s="84"/>
    </row>
    <row r="101" spans="1:19" ht="12.75">
      <c r="A101" s="14"/>
      <c r="B101" s="3"/>
      <c r="C101" s="3"/>
      <c r="D101" s="3"/>
      <c r="E101" s="3"/>
      <c r="F101" s="3"/>
      <c r="G101" s="3"/>
      <c r="H101" s="3"/>
      <c r="I101" s="5"/>
      <c r="J101" s="3"/>
      <c r="K101" s="80"/>
      <c r="L101" s="3"/>
      <c r="M101" s="5" t="s">
        <v>78</v>
      </c>
      <c r="N101" s="3"/>
      <c r="O101" s="5">
        <v>547.3</v>
      </c>
      <c r="P101" s="3"/>
      <c r="Q101" s="77"/>
      <c r="R101" s="3"/>
      <c r="S101" s="84"/>
    </row>
    <row r="102" spans="1:19" ht="12.75">
      <c r="A102" s="14"/>
      <c r="B102" s="3"/>
      <c r="C102" s="3"/>
      <c r="D102" s="3"/>
      <c r="E102" s="3"/>
      <c r="F102" s="3"/>
      <c r="G102" s="3"/>
      <c r="H102" s="3"/>
      <c r="I102" s="5"/>
      <c r="J102" s="3"/>
      <c r="K102" s="80"/>
      <c r="L102" s="3"/>
      <c r="M102" s="5" t="s">
        <v>66</v>
      </c>
      <c r="N102" s="3"/>
      <c r="O102" s="91">
        <v>158.8</v>
      </c>
      <c r="P102" s="3"/>
      <c r="Q102" s="77"/>
      <c r="R102" s="3"/>
      <c r="S102" s="84"/>
    </row>
    <row r="103" spans="1:21" ht="12.75">
      <c r="A103" s="14"/>
      <c r="B103" s="3"/>
      <c r="C103" s="3"/>
      <c r="D103" s="3"/>
      <c r="E103" s="3"/>
      <c r="F103" s="3"/>
      <c r="G103" s="3"/>
      <c r="H103" s="3"/>
      <c r="I103" s="5"/>
      <c r="J103" s="3"/>
      <c r="K103" s="80"/>
      <c r="L103" s="3"/>
      <c r="M103" s="5"/>
      <c r="N103" s="3"/>
      <c r="O103" s="57">
        <f>SUM(O101,O102,O100,O99)</f>
        <v>760</v>
      </c>
      <c r="P103" s="3"/>
      <c r="Q103" s="77">
        <v>333300</v>
      </c>
      <c r="R103" s="3"/>
      <c r="S103" s="117">
        <f>Q103/O103</f>
        <v>438.55263157894734</v>
      </c>
      <c r="U103" s="2" t="s">
        <v>79</v>
      </c>
    </row>
    <row r="104" spans="1:19" ht="12.75">
      <c r="A104" s="14"/>
      <c r="B104" s="3"/>
      <c r="C104" s="3"/>
      <c r="D104" s="3"/>
      <c r="E104" s="3"/>
      <c r="F104" s="3"/>
      <c r="G104" s="3"/>
      <c r="H104" s="3"/>
      <c r="I104" s="5"/>
      <c r="J104" s="3"/>
      <c r="K104" s="5"/>
      <c r="L104" s="3"/>
      <c r="M104" s="5"/>
      <c r="N104" s="3"/>
      <c r="O104" s="127"/>
      <c r="Q104" s="53"/>
      <c r="S104" s="117"/>
    </row>
    <row r="105" spans="1:19" ht="12.75">
      <c r="A105" s="14"/>
      <c r="B105" s="3"/>
      <c r="C105" s="3"/>
      <c r="D105" s="3"/>
      <c r="E105" s="3"/>
      <c r="F105" s="3"/>
      <c r="G105" s="3"/>
      <c r="H105" s="3"/>
      <c r="I105" s="5"/>
      <c r="J105" s="3"/>
      <c r="K105" s="5"/>
      <c r="L105" s="3"/>
      <c r="M105" s="5"/>
      <c r="N105" s="3"/>
      <c r="O105" s="127"/>
      <c r="Q105" s="53"/>
      <c r="S105" s="117"/>
    </row>
    <row r="106" spans="1:19" ht="22.5">
      <c r="A106" s="14">
        <v>226102100003</v>
      </c>
      <c r="B106" s="3"/>
      <c r="C106" s="99" t="s">
        <v>182</v>
      </c>
      <c r="D106" s="3"/>
      <c r="E106" s="3" t="s">
        <v>183</v>
      </c>
      <c r="F106" s="3"/>
      <c r="G106" s="99" t="s">
        <v>184</v>
      </c>
      <c r="H106" s="3"/>
      <c r="I106" s="5">
        <v>335485</v>
      </c>
      <c r="J106" s="3"/>
      <c r="K106" s="60">
        <v>40664</v>
      </c>
      <c r="L106" s="3"/>
      <c r="M106" s="5" t="s">
        <v>78</v>
      </c>
      <c r="N106" s="3"/>
      <c r="O106" s="127">
        <v>547.5</v>
      </c>
      <c r="Q106" s="53"/>
      <c r="S106" s="117"/>
    </row>
    <row r="107" spans="1:19" ht="12.75">
      <c r="A107" s="14"/>
      <c r="B107" s="3"/>
      <c r="C107" s="3"/>
      <c r="D107" s="3"/>
      <c r="E107" s="3"/>
      <c r="F107" s="3"/>
      <c r="G107" s="3"/>
      <c r="H107" s="3"/>
      <c r="I107" s="5"/>
      <c r="J107" s="3"/>
      <c r="K107" s="5"/>
      <c r="L107" s="3"/>
      <c r="M107" s="5" t="s">
        <v>67</v>
      </c>
      <c r="N107" s="3"/>
      <c r="O107" s="128">
        <v>848.5</v>
      </c>
      <c r="Q107" s="53"/>
      <c r="S107" s="117"/>
    </row>
    <row r="108" spans="1:19" ht="12.75">
      <c r="A108" s="14"/>
      <c r="B108" s="3"/>
      <c r="C108" s="3"/>
      <c r="D108" s="3"/>
      <c r="E108" s="3"/>
      <c r="F108" s="3"/>
      <c r="G108" s="3"/>
      <c r="H108" s="3"/>
      <c r="I108" s="5"/>
      <c r="J108" s="3"/>
      <c r="K108" s="5"/>
      <c r="L108" s="3"/>
      <c r="M108" s="5"/>
      <c r="N108" s="3"/>
      <c r="O108" s="127">
        <f>SUM(O106,O107)</f>
        <v>1396</v>
      </c>
      <c r="Q108" s="53">
        <v>585000</v>
      </c>
      <c r="S108" s="117">
        <f>Q108/O108</f>
        <v>419.05444126074497</v>
      </c>
    </row>
    <row r="109" spans="1:19" ht="12.75">
      <c r="A109" s="14"/>
      <c r="B109" s="3"/>
      <c r="C109" s="3"/>
      <c r="D109" s="3"/>
      <c r="E109" s="3"/>
      <c r="F109" s="3"/>
      <c r="G109" s="3"/>
      <c r="H109" s="3"/>
      <c r="I109" s="5"/>
      <c r="J109" s="3"/>
      <c r="K109" s="5"/>
      <c r="L109" s="3"/>
      <c r="M109" s="5"/>
      <c r="N109" s="3"/>
      <c r="O109" s="127"/>
      <c r="Q109" s="53"/>
      <c r="S109" s="117"/>
    </row>
    <row r="110" spans="1:21" ht="12.75">
      <c r="A110" s="14">
        <v>279333200081</v>
      </c>
      <c r="B110" s="3"/>
      <c r="C110" s="7" t="s">
        <v>213</v>
      </c>
      <c r="D110" s="3"/>
      <c r="E110" s="16" t="s">
        <v>214</v>
      </c>
      <c r="F110" s="3"/>
      <c r="G110" s="3" t="s">
        <v>215</v>
      </c>
      <c r="H110" s="3"/>
      <c r="I110" s="5">
        <v>335621</v>
      </c>
      <c r="J110" s="3"/>
      <c r="K110" s="60">
        <v>40695</v>
      </c>
      <c r="L110" s="3"/>
      <c r="M110" s="5" t="s">
        <v>131</v>
      </c>
      <c r="N110" s="3"/>
      <c r="O110" s="5">
        <v>293.5</v>
      </c>
      <c r="P110" s="5"/>
      <c r="Q110" s="6"/>
      <c r="R110" s="5"/>
      <c r="S110" s="47"/>
      <c r="T110" s="3"/>
      <c r="U110" s="54"/>
    </row>
    <row r="111" spans="1:21" ht="12.75">
      <c r="A111" s="14"/>
      <c r="B111" s="3"/>
      <c r="C111" s="7"/>
      <c r="D111" s="3"/>
      <c r="E111" s="16"/>
      <c r="F111" s="3"/>
      <c r="G111" s="3"/>
      <c r="H111" s="3"/>
      <c r="I111" s="5"/>
      <c r="J111" s="3"/>
      <c r="K111" s="78"/>
      <c r="L111" s="3"/>
      <c r="M111" s="5" t="s">
        <v>106</v>
      </c>
      <c r="N111" s="3"/>
      <c r="O111" s="91">
        <v>8.5</v>
      </c>
      <c r="P111" s="5"/>
      <c r="Q111" s="6"/>
      <c r="R111" s="5"/>
      <c r="S111" s="47"/>
      <c r="T111" s="3"/>
      <c r="U111" s="54"/>
    </row>
    <row r="112" spans="1:21" ht="12.75">
      <c r="A112" s="14"/>
      <c r="B112" s="3"/>
      <c r="C112" s="7"/>
      <c r="D112" s="3"/>
      <c r="E112" s="16"/>
      <c r="F112" s="3"/>
      <c r="G112" s="3"/>
      <c r="H112" s="3"/>
      <c r="I112" s="5"/>
      <c r="J112" s="3"/>
      <c r="K112" s="78"/>
      <c r="L112" s="3"/>
      <c r="M112" s="5"/>
      <c r="N112" s="3"/>
      <c r="O112" s="127">
        <f>SUM(O110,O111)</f>
        <v>302</v>
      </c>
      <c r="P112" s="5"/>
      <c r="Q112" s="6">
        <v>150000</v>
      </c>
      <c r="R112" s="5"/>
      <c r="S112" s="117">
        <f>Q112/O112</f>
        <v>496.6887417218543</v>
      </c>
      <c r="T112" s="117" t="e">
        <f>R112/P112</f>
        <v>#DIV/0!</v>
      </c>
      <c r="U112" s="54"/>
    </row>
    <row r="113" spans="1:21" ht="12.75">
      <c r="A113" s="14"/>
      <c r="B113" s="3"/>
      <c r="C113" s="7"/>
      <c r="D113" s="3"/>
      <c r="E113" s="16"/>
      <c r="F113" s="3"/>
      <c r="G113" s="3"/>
      <c r="H113" s="3"/>
      <c r="I113" s="5"/>
      <c r="J113" s="3"/>
      <c r="K113" s="78"/>
      <c r="L113" s="3"/>
      <c r="M113" s="5"/>
      <c r="N113" s="3"/>
      <c r="O113" s="127"/>
      <c r="P113" s="5"/>
      <c r="Q113" s="6"/>
      <c r="R113" s="5"/>
      <c r="S113" s="117"/>
      <c r="T113" s="117"/>
      <c r="U113" s="54"/>
    </row>
    <row r="114" spans="1:21" ht="22.5">
      <c r="A114" s="98" t="s">
        <v>228</v>
      </c>
      <c r="B114" s="3"/>
      <c r="C114" s="109" t="s">
        <v>229</v>
      </c>
      <c r="D114" s="3"/>
      <c r="E114" s="16" t="s">
        <v>230</v>
      </c>
      <c r="F114" s="3"/>
      <c r="G114" s="3" t="s">
        <v>231</v>
      </c>
      <c r="H114" s="3"/>
      <c r="I114" s="5">
        <v>335690</v>
      </c>
      <c r="J114" s="3"/>
      <c r="K114" s="60">
        <v>40695</v>
      </c>
      <c r="L114" s="3"/>
      <c r="M114" s="5" t="s">
        <v>78</v>
      </c>
      <c r="N114" s="3"/>
      <c r="O114" s="127">
        <v>234.4</v>
      </c>
      <c r="P114" s="5"/>
      <c r="Q114" s="6"/>
      <c r="R114" s="5"/>
      <c r="S114" s="117"/>
      <c r="T114" s="117"/>
      <c r="U114" s="54"/>
    </row>
    <row r="115" spans="1:21" ht="12.75">
      <c r="A115" s="14"/>
      <c r="B115" s="3"/>
      <c r="C115" s="7"/>
      <c r="D115" s="3"/>
      <c r="E115" s="16"/>
      <c r="F115" s="3"/>
      <c r="G115" s="3"/>
      <c r="H115" s="3"/>
      <c r="I115" s="5"/>
      <c r="J115" s="3"/>
      <c r="K115" s="78"/>
      <c r="L115" s="3"/>
      <c r="M115" s="5" t="s">
        <v>131</v>
      </c>
      <c r="N115" s="3"/>
      <c r="O115" s="127">
        <v>170.8</v>
      </c>
      <c r="P115" s="5"/>
      <c r="Q115" s="6"/>
      <c r="R115" s="5"/>
      <c r="S115" s="117"/>
      <c r="T115" s="117"/>
      <c r="U115" s="54"/>
    </row>
    <row r="116" spans="1:21" ht="12.75">
      <c r="A116" s="14"/>
      <c r="B116" s="3"/>
      <c r="C116" s="7"/>
      <c r="D116" s="3"/>
      <c r="E116" s="16"/>
      <c r="F116" s="3"/>
      <c r="G116" s="3"/>
      <c r="H116" s="3"/>
      <c r="I116" s="5"/>
      <c r="J116" s="3"/>
      <c r="K116" s="78"/>
      <c r="L116" s="3"/>
      <c r="M116" s="5" t="s">
        <v>67</v>
      </c>
      <c r="N116" s="3"/>
      <c r="O116" s="127">
        <v>73.44</v>
      </c>
      <c r="P116" s="5"/>
      <c r="Q116" s="6"/>
      <c r="R116" s="5"/>
      <c r="S116" s="117"/>
      <c r="T116" s="117"/>
      <c r="U116" s="54"/>
    </row>
    <row r="117" spans="1:21" ht="12.75">
      <c r="A117" s="14"/>
      <c r="B117" s="3"/>
      <c r="C117" s="7"/>
      <c r="D117" s="3"/>
      <c r="E117" s="16"/>
      <c r="F117" s="3"/>
      <c r="G117" s="3"/>
      <c r="H117" s="3"/>
      <c r="I117" s="5"/>
      <c r="J117" s="3"/>
      <c r="K117" s="78"/>
      <c r="L117" s="3"/>
      <c r="M117" s="5" t="s">
        <v>106</v>
      </c>
      <c r="N117" s="3"/>
      <c r="O117" s="128">
        <v>2.9</v>
      </c>
      <c r="P117" s="5"/>
      <c r="Q117" s="6"/>
      <c r="R117" s="5"/>
      <c r="S117" s="117"/>
      <c r="T117" s="117"/>
      <c r="U117" s="54"/>
    </row>
    <row r="118" spans="1:21" ht="12.75">
      <c r="A118" s="14"/>
      <c r="B118" s="3"/>
      <c r="C118" s="7"/>
      <c r="D118" s="3"/>
      <c r="E118" s="16"/>
      <c r="F118" s="3"/>
      <c r="G118" s="3"/>
      <c r="H118" s="3"/>
      <c r="I118" s="5"/>
      <c r="J118" s="3"/>
      <c r="K118" s="78"/>
      <c r="L118" s="3"/>
      <c r="M118" s="5"/>
      <c r="N118" s="3"/>
      <c r="O118" s="127">
        <f>SUM(O114,O115,O116,O117)</f>
        <v>481.54</v>
      </c>
      <c r="P118" s="5"/>
      <c r="Q118" s="6">
        <v>357600</v>
      </c>
      <c r="R118" s="5"/>
      <c r="S118" s="117">
        <f>Q118/O118</f>
        <v>742.6174357270423</v>
      </c>
      <c r="T118" s="117"/>
      <c r="U118" s="54"/>
    </row>
    <row r="119" spans="1:21" ht="12.75">
      <c r="A119" s="14"/>
      <c r="B119" s="3"/>
      <c r="C119" s="7"/>
      <c r="D119" s="3"/>
      <c r="E119" s="16"/>
      <c r="F119" s="3"/>
      <c r="G119" s="3"/>
      <c r="H119" s="3"/>
      <c r="I119" s="5"/>
      <c r="J119" s="3"/>
      <c r="K119" s="78"/>
      <c r="L119" s="3"/>
      <c r="M119" s="5"/>
      <c r="N119" s="3"/>
      <c r="O119" s="127"/>
      <c r="P119" s="5"/>
      <c r="Q119" s="6"/>
      <c r="R119" s="5"/>
      <c r="S119" s="117"/>
      <c r="T119" s="117"/>
      <c r="U119" s="54"/>
    </row>
    <row r="120" spans="1:21" ht="12.75">
      <c r="A120" s="14">
        <v>257723300043</v>
      </c>
      <c r="B120" s="3"/>
      <c r="C120" s="3" t="s">
        <v>237</v>
      </c>
      <c r="D120" s="3"/>
      <c r="E120" s="3" t="s">
        <v>238</v>
      </c>
      <c r="F120" s="3"/>
      <c r="G120" s="3" t="s">
        <v>239</v>
      </c>
      <c r="H120" s="3"/>
      <c r="I120" s="5">
        <v>335800</v>
      </c>
      <c r="J120" s="3"/>
      <c r="K120" s="60">
        <v>40725</v>
      </c>
      <c r="L120" s="3"/>
      <c r="M120" s="5" t="s">
        <v>66</v>
      </c>
      <c r="N120" s="3"/>
      <c r="O120" s="131">
        <v>317.6</v>
      </c>
      <c r="P120" s="5"/>
      <c r="Q120" s="6"/>
      <c r="R120" s="5"/>
      <c r="S120" s="117"/>
      <c r="T120" s="117"/>
      <c r="U120" s="54"/>
    </row>
    <row r="121" spans="1:21" ht="12.75">
      <c r="A121" s="14"/>
      <c r="B121" s="3"/>
      <c r="C121" s="3"/>
      <c r="D121" s="3"/>
      <c r="E121" s="3"/>
      <c r="F121" s="3"/>
      <c r="G121" s="3"/>
      <c r="H121" s="3"/>
      <c r="I121" s="5"/>
      <c r="J121" s="3"/>
      <c r="K121" s="5"/>
      <c r="L121" s="3"/>
      <c r="M121" s="5" t="s">
        <v>106</v>
      </c>
      <c r="N121" s="3"/>
      <c r="O121" s="132">
        <v>2.4</v>
      </c>
      <c r="P121" s="5"/>
      <c r="Q121" s="6"/>
      <c r="R121" s="5"/>
      <c r="S121" s="117"/>
      <c r="T121" s="117"/>
      <c r="U121" s="54"/>
    </row>
    <row r="122" spans="1:21" ht="12.75">
      <c r="A122" s="14"/>
      <c r="B122" s="3"/>
      <c r="C122" s="3"/>
      <c r="D122" s="3"/>
      <c r="E122" s="3"/>
      <c r="F122" s="3"/>
      <c r="G122" s="3"/>
      <c r="H122" s="3"/>
      <c r="I122" s="5"/>
      <c r="J122" s="3"/>
      <c r="K122" s="5"/>
      <c r="L122" s="3"/>
      <c r="M122" s="3"/>
      <c r="N122" s="3"/>
      <c r="O122" s="127">
        <f>SUM(O121,O120)</f>
        <v>320</v>
      </c>
      <c r="P122" s="5"/>
      <c r="Q122" s="6">
        <v>188100</v>
      </c>
      <c r="R122" s="5"/>
      <c r="S122" s="117">
        <f>Q122/O122</f>
        <v>587.8125</v>
      </c>
      <c r="T122" s="117"/>
      <c r="U122" s="54"/>
    </row>
    <row r="123" spans="1:21" ht="12.75">
      <c r="A123" s="14"/>
      <c r="B123" s="3"/>
      <c r="C123" s="3"/>
      <c r="D123" s="3"/>
      <c r="E123" s="3"/>
      <c r="F123" s="3"/>
      <c r="G123" s="3"/>
      <c r="H123" s="3"/>
      <c r="I123" s="5"/>
      <c r="J123" s="3"/>
      <c r="K123" s="5"/>
      <c r="L123" s="3"/>
      <c r="M123" s="3"/>
      <c r="N123" s="3"/>
      <c r="O123" s="127"/>
      <c r="P123" s="5"/>
      <c r="Q123" s="6"/>
      <c r="R123" s="5"/>
      <c r="S123" s="117"/>
      <c r="T123" s="117"/>
      <c r="U123" s="54"/>
    </row>
    <row r="124" spans="1:21" ht="12.75">
      <c r="A124" s="14">
        <v>357329100039</v>
      </c>
      <c r="B124" s="3"/>
      <c r="C124" s="3" t="s">
        <v>278</v>
      </c>
      <c r="D124" s="3"/>
      <c r="E124" s="3" t="s">
        <v>279</v>
      </c>
      <c r="F124" s="3"/>
      <c r="G124" s="3" t="s">
        <v>201</v>
      </c>
      <c r="H124" s="3"/>
      <c r="I124" s="5">
        <v>336248</v>
      </c>
      <c r="J124" s="3"/>
      <c r="K124" s="80">
        <v>40817</v>
      </c>
      <c r="L124" s="3"/>
      <c r="M124" s="5" t="s">
        <v>119</v>
      </c>
      <c r="N124" s="3"/>
      <c r="O124" s="38">
        <v>106.1</v>
      </c>
      <c r="P124" s="3"/>
      <c r="Q124" s="77"/>
      <c r="R124" s="3"/>
      <c r="S124" s="117"/>
      <c r="T124" s="117"/>
      <c r="U124" s="54"/>
    </row>
    <row r="125" spans="1:21" ht="12.75">
      <c r="A125" s="14"/>
      <c r="B125" s="3"/>
      <c r="C125" s="3"/>
      <c r="D125" s="3"/>
      <c r="E125" s="3"/>
      <c r="F125" s="3"/>
      <c r="G125" s="3"/>
      <c r="H125" s="3"/>
      <c r="I125" s="5"/>
      <c r="J125" s="3"/>
      <c r="K125" s="80"/>
      <c r="L125" s="3"/>
      <c r="M125" s="5" t="s">
        <v>93</v>
      </c>
      <c r="N125" s="3"/>
      <c r="O125" s="92">
        <v>413.9</v>
      </c>
      <c r="P125" s="3"/>
      <c r="Q125" s="77"/>
      <c r="R125" s="3"/>
      <c r="S125" s="117"/>
      <c r="T125" s="117"/>
      <c r="U125" s="54"/>
    </row>
    <row r="126" spans="1:21" ht="12.75">
      <c r="A126" s="14"/>
      <c r="B126" s="3"/>
      <c r="C126" s="3"/>
      <c r="D126" s="3"/>
      <c r="E126" s="3"/>
      <c r="F126" s="3"/>
      <c r="G126" s="3"/>
      <c r="H126" s="3"/>
      <c r="I126" s="5"/>
      <c r="J126" s="3"/>
      <c r="K126" s="80"/>
      <c r="L126" s="3"/>
      <c r="M126" s="5"/>
      <c r="N126" s="3"/>
      <c r="O126" s="57">
        <f>SUM(O124:O125)</f>
        <v>520</v>
      </c>
      <c r="P126" s="3"/>
      <c r="Q126" s="6">
        <v>130000</v>
      </c>
      <c r="R126" s="3"/>
      <c r="S126" s="117">
        <f>Q126/O126</f>
        <v>250</v>
      </c>
      <c r="T126" s="117"/>
      <c r="U126" s="54"/>
    </row>
    <row r="127" spans="1:21" ht="12.75">
      <c r="A127" s="14"/>
      <c r="B127" s="3"/>
      <c r="C127" s="3"/>
      <c r="D127" s="3"/>
      <c r="E127" s="3"/>
      <c r="F127" s="3"/>
      <c r="G127" s="3"/>
      <c r="H127" s="3"/>
      <c r="I127" s="5"/>
      <c r="J127" s="3"/>
      <c r="K127" s="80"/>
      <c r="L127" s="3"/>
      <c r="M127" s="5"/>
      <c r="N127" s="3"/>
      <c r="O127" s="57"/>
      <c r="P127" s="3"/>
      <c r="Q127" s="6"/>
      <c r="R127" s="3"/>
      <c r="S127" s="117"/>
      <c r="T127" s="117"/>
      <c r="U127" s="54"/>
    </row>
    <row r="128" spans="1:21" ht="12.75">
      <c r="A128" s="14">
        <v>285121300027</v>
      </c>
      <c r="B128" s="3"/>
      <c r="C128" s="3" t="s">
        <v>293</v>
      </c>
      <c r="D128" s="3"/>
      <c r="E128" s="3" t="s">
        <v>294</v>
      </c>
      <c r="F128" s="3"/>
      <c r="G128" s="3" t="s">
        <v>295</v>
      </c>
      <c r="H128" s="3"/>
      <c r="I128" s="5">
        <v>336364</v>
      </c>
      <c r="J128" s="3"/>
      <c r="K128" s="80">
        <v>40817</v>
      </c>
      <c r="L128" s="3"/>
      <c r="M128" s="5" t="s">
        <v>131</v>
      </c>
      <c r="N128" s="3"/>
      <c r="O128" s="57">
        <v>316.4</v>
      </c>
      <c r="P128" s="3"/>
      <c r="Q128" s="6"/>
      <c r="R128" s="3"/>
      <c r="S128" s="117"/>
      <c r="T128" s="117"/>
      <c r="U128" s="54"/>
    </row>
    <row r="129" spans="1:21" ht="12.75">
      <c r="A129" s="14"/>
      <c r="B129" s="3"/>
      <c r="C129" s="3"/>
      <c r="D129" s="3"/>
      <c r="E129" s="3"/>
      <c r="F129" s="3"/>
      <c r="G129" s="3"/>
      <c r="H129" s="3"/>
      <c r="I129" s="5"/>
      <c r="J129" s="3"/>
      <c r="K129" s="80"/>
      <c r="L129" s="3"/>
      <c r="M129" s="5" t="s">
        <v>61</v>
      </c>
      <c r="N129" s="3"/>
      <c r="O129" s="92">
        <v>3.6</v>
      </c>
      <c r="P129" s="3"/>
      <c r="Q129" s="6"/>
      <c r="R129" s="3"/>
      <c r="S129" s="117"/>
      <c r="T129" s="117"/>
      <c r="U129" s="54"/>
    </row>
    <row r="130" spans="1:21" ht="12.75">
      <c r="A130" s="14"/>
      <c r="B130" s="3"/>
      <c r="C130" s="3"/>
      <c r="D130" s="3"/>
      <c r="E130" s="3"/>
      <c r="F130" s="3"/>
      <c r="G130" s="3"/>
      <c r="H130" s="3"/>
      <c r="I130" s="5"/>
      <c r="J130" s="3"/>
      <c r="K130" s="80"/>
      <c r="L130" s="3"/>
      <c r="M130" s="5"/>
      <c r="N130" s="3"/>
      <c r="O130" s="57">
        <f>SUM(O128:O129)</f>
        <v>320</v>
      </c>
      <c r="P130" s="3"/>
      <c r="Q130" s="6">
        <v>136000</v>
      </c>
      <c r="R130" s="3"/>
      <c r="S130" s="117">
        <f>Q130/O130</f>
        <v>425</v>
      </c>
      <c r="T130" s="117"/>
      <c r="U130" s="54"/>
    </row>
    <row r="131" spans="1:21" ht="12.75">
      <c r="A131" s="14"/>
      <c r="B131" s="3"/>
      <c r="C131" s="3"/>
      <c r="D131" s="3"/>
      <c r="E131" s="3"/>
      <c r="F131" s="3"/>
      <c r="G131" s="3"/>
      <c r="H131" s="3"/>
      <c r="I131" s="5"/>
      <c r="J131" s="3"/>
      <c r="K131" s="80"/>
      <c r="L131" s="3"/>
      <c r="M131" s="5"/>
      <c r="N131" s="3"/>
      <c r="O131" s="57"/>
      <c r="P131" s="3"/>
      <c r="Q131" s="6"/>
      <c r="R131" s="3"/>
      <c r="S131" s="117"/>
      <c r="T131" s="117"/>
      <c r="U131" s="54"/>
    </row>
    <row r="132" spans="1:21" ht="12.75">
      <c r="A132" s="14">
        <v>253301100001</v>
      </c>
      <c r="B132" s="3"/>
      <c r="C132" s="3" t="s">
        <v>309</v>
      </c>
      <c r="D132" s="3"/>
      <c r="E132" s="3" t="s">
        <v>310</v>
      </c>
      <c r="F132" s="3"/>
      <c r="G132" s="3" t="s">
        <v>311</v>
      </c>
      <c r="H132" s="3"/>
      <c r="I132" s="5">
        <v>336450</v>
      </c>
      <c r="J132" s="3"/>
      <c r="K132" s="80">
        <v>40848</v>
      </c>
      <c r="L132" s="3"/>
      <c r="M132" s="5" t="s">
        <v>78</v>
      </c>
      <c r="N132" s="3"/>
      <c r="O132" s="57">
        <v>298.6</v>
      </c>
      <c r="P132" s="3"/>
      <c r="Q132" s="6"/>
      <c r="R132" s="3"/>
      <c r="S132" s="117"/>
      <c r="T132" s="117"/>
      <c r="U132" s="54"/>
    </row>
    <row r="133" spans="1:21" ht="12.75">
      <c r="A133" s="14"/>
      <c r="B133" s="3"/>
      <c r="C133" s="3"/>
      <c r="D133" s="3"/>
      <c r="E133" s="3"/>
      <c r="F133" s="3"/>
      <c r="G133" s="3"/>
      <c r="H133" s="3"/>
      <c r="I133" s="5"/>
      <c r="J133" s="3"/>
      <c r="K133" s="80"/>
      <c r="L133" s="3"/>
      <c r="M133" s="5" t="s">
        <v>67</v>
      </c>
      <c r="N133" s="3"/>
      <c r="O133" s="92">
        <v>7.24</v>
      </c>
      <c r="P133" s="3"/>
      <c r="Q133" s="6"/>
      <c r="R133" s="3"/>
      <c r="S133" s="117"/>
      <c r="T133" s="117"/>
      <c r="U133" s="54"/>
    </row>
    <row r="134" spans="1:21" ht="12.75">
      <c r="A134" s="14"/>
      <c r="B134" s="3"/>
      <c r="C134" s="3"/>
      <c r="D134" s="3"/>
      <c r="E134" s="3"/>
      <c r="F134" s="3"/>
      <c r="G134" s="3"/>
      <c r="H134" s="3"/>
      <c r="I134" s="5"/>
      <c r="J134" s="3"/>
      <c r="K134" s="80"/>
      <c r="L134" s="3"/>
      <c r="M134" s="5"/>
      <c r="N134" s="3"/>
      <c r="O134" s="57">
        <f>SUM(O132:O133)</f>
        <v>305.84000000000003</v>
      </c>
      <c r="P134" s="3"/>
      <c r="Q134" s="6">
        <v>120000</v>
      </c>
      <c r="R134" s="3"/>
      <c r="S134" s="117">
        <f>Q134/O134</f>
        <v>392.3620193565263</v>
      </c>
      <c r="T134" s="117"/>
      <c r="U134" s="54"/>
    </row>
    <row r="135" spans="1:21" ht="12.75">
      <c r="A135" s="14"/>
      <c r="B135" s="3"/>
      <c r="C135" s="3"/>
      <c r="D135" s="3"/>
      <c r="E135" s="3"/>
      <c r="F135" s="3"/>
      <c r="G135" s="3"/>
      <c r="H135" s="3"/>
      <c r="I135" s="5"/>
      <c r="J135" s="3"/>
      <c r="K135" s="80"/>
      <c r="L135" s="3"/>
      <c r="M135" s="5"/>
      <c r="N135" s="3"/>
      <c r="O135" s="57"/>
      <c r="P135" s="3"/>
      <c r="Q135" s="6"/>
      <c r="R135" s="3"/>
      <c r="S135" s="117"/>
      <c r="T135" s="117"/>
      <c r="U135" s="54"/>
    </row>
    <row r="136" spans="1:21" ht="22.5">
      <c r="A136" s="14">
        <v>280107100047</v>
      </c>
      <c r="B136" s="3"/>
      <c r="C136" s="3" t="s">
        <v>317</v>
      </c>
      <c r="D136" s="3"/>
      <c r="E136" s="3" t="s">
        <v>318</v>
      </c>
      <c r="F136" s="3"/>
      <c r="G136" s="3" t="s">
        <v>319</v>
      </c>
      <c r="H136" s="3"/>
      <c r="I136" s="105" t="s">
        <v>320</v>
      </c>
      <c r="J136" s="3"/>
      <c r="K136" s="138" t="s">
        <v>321</v>
      </c>
      <c r="L136" s="3"/>
      <c r="M136" s="5" t="s">
        <v>131</v>
      </c>
      <c r="N136" s="3"/>
      <c r="O136" s="57">
        <v>2655.2</v>
      </c>
      <c r="P136" s="3"/>
      <c r="Q136" s="6"/>
      <c r="R136" s="3"/>
      <c r="S136" s="117"/>
      <c r="T136" s="117"/>
      <c r="U136" s="54"/>
    </row>
    <row r="137" spans="1:21" ht="12.75">
      <c r="A137" s="14"/>
      <c r="B137" s="3"/>
      <c r="C137" s="3"/>
      <c r="D137" s="3"/>
      <c r="E137" s="3"/>
      <c r="F137" s="3"/>
      <c r="G137" s="3"/>
      <c r="H137" s="3"/>
      <c r="I137" s="5"/>
      <c r="J137" s="3"/>
      <c r="K137" s="80"/>
      <c r="L137" s="3"/>
      <c r="M137" s="5" t="s">
        <v>106</v>
      </c>
      <c r="N137" s="3"/>
      <c r="O137" s="92">
        <v>65.8</v>
      </c>
      <c r="P137" s="3"/>
      <c r="Q137" s="6"/>
      <c r="R137" s="3"/>
      <c r="S137" s="117"/>
      <c r="T137" s="117"/>
      <c r="U137" s="54"/>
    </row>
    <row r="138" spans="1:21" ht="12.75">
      <c r="A138" s="14"/>
      <c r="B138" s="3"/>
      <c r="C138" s="3"/>
      <c r="D138" s="3"/>
      <c r="E138" s="3"/>
      <c r="F138" s="3"/>
      <c r="G138" s="3"/>
      <c r="H138" s="3"/>
      <c r="I138" s="5"/>
      <c r="J138" s="3"/>
      <c r="K138" s="80"/>
      <c r="L138" s="3"/>
      <c r="M138" s="5"/>
      <c r="N138" s="3"/>
      <c r="O138" s="57">
        <f>SUM(O136:O137)</f>
        <v>2721</v>
      </c>
      <c r="P138" s="3"/>
      <c r="Q138" s="6">
        <v>2000000</v>
      </c>
      <c r="R138" s="3"/>
      <c r="S138" s="117">
        <f>Q138/O138</f>
        <v>735.023888276369</v>
      </c>
      <c r="T138" s="117"/>
      <c r="U138" s="54"/>
    </row>
    <row r="139" spans="1:21" ht="12.75">
      <c r="A139" s="14"/>
      <c r="B139" s="3"/>
      <c r="C139" s="3"/>
      <c r="D139" s="3"/>
      <c r="E139" s="3"/>
      <c r="F139" s="3"/>
      <c r="G139" s="3"/>
      <c r="H139" s="3"/>
      <c r="I139" s="5"/>
      <c r="J139" s="3"/>
      <c r="K139" s="80"/>
      <c r="L139" s="3"/>
      <c r="M139" s="5"/>
      <c r="N139" s="3"/>
      <c r="O139" s="57"/>
      <c r="P139" s="3"/>
      <c r="Q139" s="6"/>
      <c r="R139" s="3"/>
      <c r="S139" s="117"/>
      <c r="T139" s="117"/>
      <c r="U139" s="54"/>
    </row>
    <row r="140" spans="1:21" ht="12.75">
      <c r="A140" s="14"/>
      <c r="B140" s="3"/>
      <c r="C140" s="3"/>
      <c r="D140" s="3"/>
      <c r="E140" s="3"/>
      <c r="F140" s="3"/>
      <c r="G140" s="3"/>
      <c r="H140" s="3"/>
      <c r="I140" s="5"/>
      <c r="J140" s="3"/>
      <c r="K140" s="80"/>
      <c r="L140" s="3"/>
      <c r="M140" s="5"/>
      <c r="N140" s="3"/>
      <c r="O140" s="57"/>
      <c r="P140" s="3"/>
      <c r="Q140" s="6"/>
      <c r="R140" s="3"/>
      <c r="S140" s="117"/>
      <c r="T140" s="117"/>
      <c r="U140" s="54"/>
    </row>
    <row r="141" spans="1:21" ht="12.75">
      <c r="A141" s="14"/>
      <c r="B141" s="3"/>
      <c r="C141" s="3"/>
      <c r="D141" s="3"/>
      <c r="E141" s="3"/>
      <c r="F141" s="3"/>
      <c r="G141" s="3"/>
      <c r="H141" s="3"/>
      <c r="I141" s="5"/>
      <c r="J141" s="3"/>
      <c r="K141" s="80"/>
      <c r="L141" s="3"/>
      <c r="M141" s="5"/>
      <c r="N141" s="3"/>
      <c r="O141" s="57"/>
      <c r="P141" s="3"/>
      <c r="Q141" s="6"/>
      <c r="R141" s="3"/>
      <c r="S141" s="97" t="s">
        <v>349</v>
      </c>
      <c r="T141" s="117"/>
      <c r="U141" s="54"/>
    </row>
    <row r="142" spans="1:21" ht="45">
      <c r="A142" s="98" t="s">
        <v>322</v>
      </c>
      <c r="B142" s="3"/>
      <c r="C142" s="99" t="s">
        <v>323</v>
      </c>
      <c r="D142" s="3"/>
      <c r="E142" s="3" t="s">
        <v>318</v>
      </c>
      <c r="F142" s="3"/>
      <c r="G142" s="3" t="s">
        <v>324</v>
      </c>
      <c r="H142" s="3"/>
      <c r="I142" s="5">
        <v>336568</v>
      </c>
      <c r="J142" s="3"/>
      <c r="K142" s="80">
        <v>40848</v>
      </c>
      <c r="L142" s="3"/>
      <c r="M142" s="5" t="s">
        <v>66</v>
      </c>
      <c r="N142" s="3"/>
      <c r="O142" s="57">
        <v>1445.8</v>
      </c>
      <c r="P142" s="3"/>
      <c r="Q142" s="6"/>
      <c r="R142" s="3"/>
      <c r="S142" s="117"/>
      <c r="T142" s="117"/>
      <c r="U142" s="54"/>
    </row>
    <row r="143" spans="1:21" ht="12.75">
      <c r="A143" s="14"/>
      <c r="B143" s="3"/>
      <c r="C143" s="3"/>
      <c r="D143" s="3"/>
      <c r="E143" s="3"/>
      <c r="F143" s="3"/>
      <c r="G143" s="3"/>
      <c r="H143" s="3"/>
      <c r="I143" s="5"/>
      <c r="J143" s="3"/>
      <c r="K143" s="80"/>
      <c r="L143" s="3"/>
      <c r="M143" s="5" t="s">
        <v>131</v>
      </c>
      <c r="N143" s="3"/>
      <c r="O143" s="57">
        <v>786.3</v>
      </c>
      <c r="P143" s="3"/>
      <c r="Q143" s="6"/>
      <c r="R143" s="3"/>
      <c r="S143" s="117"/>
      <c r="T143" s="117"/>
      <c r="U143" s="54"/>
    </row>
    <row r="144" spans="1:21" ht="12.75">
      <c r="A144" s="14"/>
      <c r="B144" s="3"/>
      <c r="C144" s="3"/>
      <c r="D144" s="3"/>
      <c r="E144" s="3"/>
      <c r="F144" s="3"/>
      <c r="G144" s="3"/>
      <c r="H144" s="3"/>
      <c r="I144" s="5"/>
      <c r="J144" s="3"/>
      <c r="K144" s="80"/>
      <c r="L144" s="3"/>
      <c r="M144" s="5" t="s">
        <v>106</v>
      </c>
      <c r="N144" s="3"/>
      <c r="O144" s="92">
        <v>14.9</v>
      </c>
      <c r="P144" s="3"/>
      <c r="Q144" s="6"/>
      <c r="R144" s="3"/>
      <c r="S144" s="117"/>
      <c r="T144" s="117"/>
      <c r="U144" s="54"/>
    </row>
    <row r="145" spans="1:21" ht="12.75">
      <c r="A145" s="14"/>
      <c r="B145" s="3"/>
      <c r="C145" s="3"/>
      <c r="D145" s="3"/>
      <c r="E145" s="3"/>
      <c r="F145" s="3"/>
      <c r="G145" s="3"/>
      <c r="H145" s="3"/>
      <c r="I145" s="5"/>
      <c r="J145" s="3"/>
      <c r="K145" s="80"/>
      <c r="L145" s="3"/>
      <c r="M145" s="5"/>
      <c r="N145" s="3"/>
      <c r="O145" s="57">
        <f>SUM(O142:O144)</f>
        <v>2247</v>
      </c>
      <c r="P145" s="3"/>
      <c r="Q145" s="6">
        <v>1647200</v>
      </c>
      <c r="R145" s="3"/>
      <c r="S145" s="117">
        <f>Q145/O145</f>
        <v>733.0663106364041</v>
      </c>
      <c r="T145" s="117"/>
      <c r="U145" s="54"/>
    </row>
    <row r="146" spans="1:21" ht="12.75">
      <c r="A146" s="14"/>
      <c r="B146" s="3"/>
      <c r="C146" s="3"/>
      <c r="D146" s="3"/>
      <c r="E146" s="3"/>
      <c r="F146" s="3"/>
      <c r="G146" s="3"/>
      <c r="H146" s="3"/>
      <c r="I146" s="5"/>
      <c r="J146" s="3"/>
      <c r="K146" s="80"/>
      <c r="L146" s="3"/>
      <c r="M146" s="5"/>
      <c r="N146" s="3"/>
      <c r="O146" s="57"/>
      <c r="P146" s="3"/>
      <c r="Q146" s="6"/>
      <c r="R146" s="3"/>
      <c r="S146" s="117"/>
      <c r="T146" s="117"/>
      <c r="U146" s="54"/>
    </row>
    <row r="147" spans="1:21" ht="22.5">
      <c r="A147" s="14">
        <v>279501100021</v>
      </c>
      <c r="B147" s="3"/>
      <c r="C147" s="99" t="s">
        <v>334</v>
      </c>
      <c r="D147" s="3"/>
      <c r="E147" s="3" t="s">
        <v>314</v>
      </c>
      <c r="F147" s="3"/>
      <c r="G147" s="3" t="s">
        <v>335</v>
      </c>
      <c r="H147" s="3"/>
      <c r="I147" s="5">
        <v>336753</v>
      </c>
      <c r="J147" s="3"/>
      <c r="K147" s="80">
        <v>40848</v>
      </c>
      <c r="L147" s="3"/>
      <c r="M147" s="5" t="s">
        <v>106</v>
      </c>
      <c r="N147" s="3"/>
      <c r="O147" s="57">
        <v>5740</v>
      </c>
      <c r="P147" s="3"/>
      <c r="Q147" s="6"/>
      <c r="R147" s="3"/>
      <c r="S147" s="117"/>
      <c r="T147" s="117"/>
      <c r="U147" s="54"/>
    </row>
    <row r="148" spans="1:21" ht="12.75">
      <c r="A148" s="14"/>
      <c r="B148" s="3"/>
      <c r="C148" s="3"/>
      <c r="D148" s="3"/>
      <c r="E148" s="3"/>
      <c r="F148" s="3"/>
      <c r="G148" s="3"/>
      <c r="H148" s="3"/>
      <c r="I148" s="5"/>
      <c r="J148" s="3"/>
      <c r="K148" s="80"/>
      <c r="L148" s="3"/>
      <c r="M148" s="5" t="s">
        <v>336</v>
      </c>
      <c r="N148" s="3"/>
      <c r="O148" s="92">
        <v>118</v>
      </c>
      <c r="P148" s="3"/>
      <c r="Q148" s="6"/>
      <c r="R148" s="3"/>
      <c r="S148" s="117"/>
      <c r="T148" s="117"/>
      <c r="U148" s="54"/>
    </row>
    <row r="149" spans="1:21" ht="12.75">
      <c r="A149" s="14"/>
      <c r="B149" s="3"/>
      <c r="C149" s="3"/>
      <c r="D149" s="3"/>
      <c r="E149" s="3"/>
      <c r="F149" s="3"/>
      <c r="G149" s="3"/>
      <c r="H149" s="3"/>
      <c r="I149" s="5"/>
      <c r="J149" s="3"/>
      <c r="K149" s="80"/>
      <c r="L149" s="3"/>
      <c r="M149" s="5"/>
      <c r="N149" s="3"/>
      <c r="O149" s="57">
        <f>SUM(O147:O148)</f>
        <v>5858</v>
      </c>
      <c r="P149" s="3"/>
      <c r="Q149" s="6">
        <v>700600</v>
      </c>
      <c r="R149" s="3"/>
      <c r="S149" s="117">
        <f>Q149/O149</f>
        <v>119.5971321270058</v>
      </c>
      <c r="T149" s="117"/>
      <c r="U149" s="54"/>
    </row>
    <row r="150" spans="1:21" ht="12.75">
      <c r="A150" s="14"/>
      <c r="B150" s="3"/>
      <c r="C150" s="7"/>
      <c r="D150" s="3"/>
      <c r="E150" s="16"/>
      <c r="F150" s="3"/>
      <c r="G150" s="3"/>
      <c r="H150" s="3"/>
      <c r="I150" s="5"/>
      <c r="J150" s="3"/>
      <c r="K150" s="78"/>
      <c r="L150" s="3"/>
      <c r="M150" s="5"/>
      <c r="N150" s="3"/>
      <c r="O150" s="5"/>
      <c r="P150" s="5"/>
      <c r="Q150" s="6"/>
      <c r="R150" s="5"/>
      <c r="S150" s="47"/>
      <c r="T150" s="3"/>
      <c r="U150" s="54"/>
    </row>
    <row r="151" spans="1:21" ht="12.75">
      <c r="A151" s="14"/>
      <c r="B151" s="3"/>
      <c r="C151" s="3"/>
      <c r="D151" s="3"/>
      <c r="E151" s="3"/>
      <c r="F151" s="3"/>
      <c r="G151" s="3"/>
      <c r="H151" s="3"/>
      <c r="I151" s="5"/>
      <c r="J151" s="3"/>
      <c r="K151" s="5"/>
      <c r="L151" s="3"/>
      <c r="M151" s="3"/>
      <c r="N151" s="3"/>
      <c r="O151" s="5" t="s">
        <v>11</v>
      </c>
      <c r="P151" s="5"/>
      <c r="Q151" s="6" t="s">
        <v>11</v>
      </c>
      <c r="R151" s="5"/>
      <c r="S151" s="6" t="s">
        <v>8</v>
      </c>
      <c r="T151" s="3"/>
      <c r="U151" s="54"/>
    </row>
    <row r="152" spans="1:21" ht="12.75">
      <c r="A152" s="14"/>
      <c r="B152" s="3"/>
      <c r="C152" s="3"/>
      <c r="D152" s="3"/>
      <c r="E152" s="3"/>
      <c r="F152" s="3"/>
      <c r="G152" s="3"/>
      <c r="H152" s="3"/>
      <c r="I152" s="5"/>
      <c r="J152" s="3"/>
      <c r="K152" s="5"/>
      <c r="L152" s="3"/>
      <c r="M152" s="3"/>
      <c r="N152" s="3"/>
      <c r="O152" s="5" t="s">
        <v>7</v>
      </c>
      <c r="P152" s="5"/>
      <c r="Q152" s="6" t="s">
        <v>13</v>
      </c>
      <c r="R152" s="5"/>
      <c r="S152" s="6" t="s">
        <v>14</v>
      </c>
      <c r="T152" s="3"/>
      <c r="U152" s="54"/>
    </row>
    <row r="153" spans="1:21" ht="12.75">
      <c r="A153" s="14"/>
      <c r="B153" s="3"/>
      <c r="C153" s="3"/>
      <c r="D153" s="3"/>
      <c r="E153" s="3"/>
      <c r="F153" s="3"/>
      <c r="G153" s="3"/>
      <c r="H153" s="3"/>
      <c r="I153" s="5"/>
      <c r="J153" s="3"/>
      <c r="K153" s="5"/>
      <c r="L153" s="3"/>
      <c r="M153" s="3"/>
      <c r="N153" s="3"/>
      <c r="O153" s="120">
        <f>SUM(O73,O78,O69,O90,O86,O65,O82,O95,O103,O108,O112,O118,O122,O126,O130,O134,O138,O145,O149)</f>
        <v>22160.88</v>
      </c>
      <c r="P153" s="116"/>
      <c r="Q153" s="84">
        <f>SUM(Q75:Q149)</f>
        <v>8937600</v>
      </c>
      <c r="R153" s="116"/>
      <c r="S153" s="117">
        <f>Q153/O153</f>
        <v>403.3052839056933</v>
      </c>
      <c r="T153" s="3"/>
      <c r="U153" s="54"/>
    </row>
    <row r="154" spans="1:21" ht="12.75">
      <c r="A154" s="14"/>
      <c r="B154" s="3"/>
      <c r="C154" s="3"/>
      <c r="D154" s="3"/>
      <c r="E154" s="3"/>
      <c r="F154" s="3"/>
      <c r="G154" s="3"/>
      <c r="H154" s="3"/>
      <c r="I154" s="5"/>
      <c r="J154" s="3"/>
      <c r="K154" s="5"/>
      <c r="L154" s="3"/>
      <c r="M154" s="3"/>
      <c r="N154" s="3"/>
      <c r="O154" s="120"/>
      <c r="P154" s="116"/>
      <c r="Q154" s="84"/>
      <c r="R154" s="116"/>
      <c r="S154" s="117"/>
      <c r="T154" s="3"/>
      <c r="U154" s="54"/>
    </row>
    <row r="155" spans="16:21" ht="12.75">
      <c r="P155" s="116"/>
      <c r="Q155" s="84"/>
      <c r="R155" s="116"/>
      <c r="S155" s="117"/>
      <c r="T155" s="3"/>
      <c r="U155" s="54"/>
    </row>
    <row r="156" spans="16:21" ht="12.75">
      <c r="P156" s="116"/>
      <c r="Q156" s="84"/>
      <c r="R156" s="116"/>
      <c r="S156" s="117"/>
      <c r="T156" s="3"/>
      <c r="U156" s="54"/>
    </row>
    <row r="157" spans="16:21" ht="12.75">
      <c r="P157" s="116"/>
      <c r="Q157" s="84"/>
      <c r="R157" s="116"/>
      <c r="S157" s="117"/>
      <c r="T157" s="3"/>
      <c r="U157" s="54"/>
    </row>
    <row r="158" spans="1:21" ht="12.75">
      <c r="A158" s="14"/>
      <c r="B158" s="3"/>
      <c r="C158" s="3"/>
      <c r="D158" s="3"/>
      <c r="E158" s="3"/>
      <c r="F158" s="3"/>
      <c r="G158" s="3"/>
      <c r="H158" s="3"/>
      <c r="I158" s="5"/>
      <c r="J158" s="3"/>
      <c r="K158" s="5"/>
      <c r="L158" s="3"/>
      <c r="M158" s="3"/>
      <c r="N158" s="3"/>
      <c r="O158" s="120"/>
      <c r="P158" s="116"/>
      <c r="Q158" s="84"/>
      <c r="R158" s="116"/>
      <c r="S158" s="117"/>
      <c r="T158" s="3"/>
      <c r="U158" s="54"/>
    </row>
    <row r="159" spans="1:21" ht="12.75">
      <c r="A159" s="1" t="s">
        <v>52</v>
      </c>
      <c r="B159" s="3"/>
      <c r="C159" s="3"/>
      <c r="D159" s="3"/>
      <c r="E159" s="3"/>
      <c r="F159" s="3"/>
      <c r="G159" s="31" t="s">
        <v>36</v>
      </c>
      <c r="J159" s="3"/>
      <c r="K159" s="5"/>
      <c r="L159" s="3"/>
      <c r="M159" s="3"/>
      <c r="N159" s="3"/>
      <c r="O159" s="12"/>
      <c r="P159" s="12"/>
      <c r="Q159" s="13"/>
      <c r="R159" s="12"/>
      <c r="S159" s="55"/>
      <c r="T159" s="3"/>
      <c r="U159" s="54"/>
    </row>
    <row r="160" spans="1:21" ht="12.75">
      <c r="A160" s="14"/>
      <c r="B160" s="3"/>
      <c r="C160" s="3"/>
      <c r="D160" s="3"/>
      <c r="E160" s="3"/>
      <c r="F160" s="3"/>
      <c r="G160" s="5" t="s">
        <v>40</v>
      </c>
      <c r="H160" s="3"/>
      <c r="I160" s="5"/>
      <c r="J160" s="3"/>
      <c r="K160" s="5"/>
      <c r="L160" s="3"/>
      <c r="M160" s="3"/>
      <c r="N160" s="3"/>
      <c r="O160" s="3"/>
      <c r="P160" s="3"/>
      <c r="Q160" s="53"/>
      <c r="R160" s="3"/>
      <c r="S160" s="3"/>
      <c r="T160" s="3"/>
      <c r="U160" s="54"/>
    </row>
    <row r="161" spans="1:23" ht="13.5" thickBot="1">
      <c r="A161" s="40"/>
      <c r="B161" s="40"/>
      <c r="C161" s="41" t="s">
        <v>34</v>
      </c>
      <c r="D161" s="42"/>
      <c r="E161" s="43"/>
      <c r="F161" s="42"/>
      <c r="G161" s="43"/>
      <c r="H161" s="42"/>
      <c r="I161" s="43"/>
      <c r="J161" s="43"/>
      <c r="K161" s="43"/>
      <c r="L161" s="43"/>
      <c r="M161" s="43"/>
      <c r="N161" s="43"/>
      <c r="O161" s="43"/>
      <c r="P161" s="43"/>
      <c r="Q161" s="58"/>
      <c r="R161" s="43"/>
      <c r="S161" s="43"/>
      <c r="T161" s="18"/>
      <c r="U161" s="122" t="s">
        <v>48</v>
      </c>
      <c r="V161" s="45"/>
      <c r="W161" s="45" t="s">
        <v>22</v>
      </c>
    </row>
    <row r="162" spans="1:50" ht="13.5" thickBot="1">
      <c r="A162" s="17" t="s">
        <v>0</v>
      </c>
      <c r="B162" s="18"/>
      <c r="C162" s="17" t="s">
        <v>1</v>
      </c>
      <c r="D162" s="17"/>
      <c r="E162" s="17" t="s">
        <v>2</v>
      </c>
      <c r="F162" s="17"/>
      <c r="G162" s="17" t="s">
        <v>3</v>
      </c>
      <c r="H162" s="17"/>
      <c r="I162" s="17" t="s">
        <v>42</v>
      </c>
      <c r="J162" s="17"/>
      <c r="K162" s="17" t="s">
        <v>5</v>
      </c>
      <c r="L162" s="17"/>
      <c r="M162" s="17" t="s">
        <v>6</v>
      </c>
      <c r="N162" s="17"/>
      <c r="O162" s="17" t="s">
        <v>7</v>
      </c>
      <c r="P162" s="19"/>
      <c r="Q162" s="17" t="s">
        <v>8</v>
      </c>
      <c r="R162" s="18"/>
      <c r="S162" s="17" t="s">
        <v>9</v>
      </c>
      <c r="T162" s="18"/>
      <c r="U162" s="17"/>
      <c r="V162" s="17"/>
      <c r="W162" s="17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7"/>
      <c r="AI162" s="56"/>
      <c r="AJ162" s="33"/>
      <c r="AK162" s="56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23" ht="12.75">
      <c r="A163" s="98">
        <v>253513100096</v>
      </c>
      <c r="B163" s="3"/>
      <c r="C163" s="99" t="s">
        <v>75</v>
      </c>
      <c r="D163" s="3"/>
      <c r="E163" s="99" t="s">
        <v>80</v>
      </c>
      <c r="F163" s="3"/>
      <c r="G163" s="99" t="s">
        <v>76</v>
      </c>
      <c r="H163" s="3"/>
      <c r="I163" s="105">
        <v>334945</v>
      </c>
      <c r="J163" s="3"/>
      <c r="K163" s="80">
        <v>40544</v>
      </c>
      <c r="L163" s="3"/>
      <c r="M163" s="5" t="s">
        <v>67</v>
      </c>
      <c r="N163" s="3"/>
      <c r="O163" s="5">
        <v>15</v>
      </c>
      <c r="Q163" s="104"/>
      <c r="S163" s="142"/>
      <c r="T163" s="142"/>
      <c r="U163" s="142"/>
      <c r="V163" s="142"/>
      <c r="W163" s="142"/>
    </row>
    <row r="164" spans="12:23" ht="12.75">
      <c r="L164" s="3"/>
      <c r="M164" s="5" t="s">
        <v>78</v>
      </c>
      <c r="N164" s="3"/>
      <c r="O164" s="91">
        <v>625</v>
      </c>
      <c r="S164" s="143"/>
      <c r="T164" s="143"/>
      <c r="U164" s="143"/>
      <c r="V164" s="143"/>
      <c r="W164" s="143"/>
    </row>
    <row r="165" spans="1:24" ht="12.75">
      <c r="A165" s="14"/>
      <c r="B165" s="3"/>
      <c r="C165" s="3"/>
      <c r="D165" s="3"/>
      <c r="E165" s="3"/>
      <c r="F165" s="3"/>
      <c r="G165" s="3"/>
      <c r="H165" s="3"/>
      <c r="I165" s="5"/>
      <c r="J165" s="3"/>
      <c r="K165" s="80"/>
      <c r="L165" s="3"/>
      <c r="M165" s="5"/>
      <c r="N165" s="3"/>
      <c r="O165" s="57">
        <f>SUM(O163,O164)</f>
        <v>640</v>
      </c>
      <c r="Q165" s="121">
        <v>505600</v>
      </c>
      <c r="S165" s="117">
        <f>Q165/O165</f>
        <v>790</v>
      </c>
      <c r="U165" s="62">
        <v>5</v>
      </c>
      <c r="V165" s="2"/>
      <c r="W165" s="62">
        <v>1</v>
      </c>
      <c r="X165" s="2" t="s">
        <v>79</v>
      </c>
    </row>
    <row r="166" spans="1:24" ht="12.75">
      <c r="A166" s="14"/>
      <c r="B166" s="3"/>
      <c r="C166" s="3"/>
      <c r="D166" s="3"/>
      <c r="E166" s="3"/>
      <c r="F166" s="3"/>
      <c r="G166" s="3"/>
      <c r="H166" s="3"/>
      <c r="I166" s="3"/>
      <c r="J166" s="3"/>
      <c r="K166" s="80"/>
      <c r="L166" s="3"/>
      <c r="M166" s="5"/>
      <c r="N166" s="3"/>
      <c r="O166" s="38"/>
      <c r="P166" s="3"/>
      <c r="Q166" s="47"/>
      <c r="R166" s="3"/>
      <c r="S166" s="33"/>
      <c r="T166" s="35"/>
      <c r="U166" s="38"/>
      <c r="V166" s="38"/>
      <c r="W166" s="38"/>
      <c r="X166" s="2"/>
    </row>
    <row r="167" spans="1:23" ht="12.75">
      <c r="A167" s="98">
        <v>253513100096</v>
      </c>
      <c r="B167" s="3"/>
      <c r="C167" s="99" t="s">
        <v>75</v>
      </c>
      <c r="D167" s="3"/>
      <c r="E167" s="99" t="s">
        <v>76</v>
      </c>
      <c r="F167" s="3"/>
      <c r="G167" s="99" t="s">
        <v>77</v>
      </c>
      <c r="H167" s="3"/>
      <c r="I167" s="105">
        <v>334946</v>
      </c>
      <c r="J167" s="3"/>
      <c r="K167" s="80">
        <v>40544</v>
      </c>
      <c r="L167" s="3"/>
      <c r="M167" s="5" t="s">
        <v>67</v>
      </c>
      <c r="N167" s="3"/>
      <c r="O167" s="5">
        <v>15</v>
      </c>
      <c r="Q167" s="104"/>
      <c r="S167" s="146"/>
      <c r="T167" s="146"/>
      <c r="U167" s="146"/>
      <c r="V167" s="146"/>
      <c r="W167" s="146"/>
    </row>
    <row r="168" spans="12:23" ht="12.75">
      <c r="L168" s="3"/>
      <c r="M168" s="5" t="s">
        <v>78</v>
      </c>
      <c r="N168" s="3"/>
      <c r="O168" s="91">
        <v>625</v>
      </c>
      <c r="S168" s="143"/>
      <c r="T168" s="143"/>
      <c r="U168" s="143"/>
      <c r="V168" s="143"/>
      <c r="W168" s="143"/>
    </row>
    <row r="169" spans="1:24" ht="12.75">
      <c r="A169" s="14"/>
      <c r="B169" s="3"/>
      <c r="C169" s="3"/>
      <c r="D169" s="3"/>
      <c r="E169" s="3"/>
      <c r="F169" s="3"/>
      <c r="G169" s="3"/>
      <c r="H169" s="3"/>
      <c r="I169" s="5"/>
      <c r="J169" s="3"/>
      <c r="K169" s="80"/>
      <c r="L169" s="3"/>
      <c r="M169" s="5"/>
      <c r="N169" s="3"/>
      <c r="O169" s="57">
        <f>SUM(O167,O168)</f>
        <v>640</v>
      </c>
      <c r="Q169" s="121">
        <v>505600</v>
      </c>
      <c r="S169" s="117">
        <f>Q169/O169</f>
        <v>790</v>
      </c>
      <c r="U169" s="62">
        <v>5</v>
      </c>
      <c r="V169" s="2"/>
      <c r="W169" s="62">
        <v>1</v>
      </c>
      <c r="X169" s="2" t="s">
        <v>79</v>
      </c>
    </row>
    <row r="170" spans="1:23" ht="12.75">
      <c r="A170" s="14"/>
      <c r="B170" s="3"/>
      <c r="C170" s="3"/>
      <c r="D170" s="3"/>
      <c r="E170" s="3"/>
      <c r="F170" s="3"/>
      <c r="G170" s="35"/>
      <c r="H170" s="3"/>
      <c r="I170" s="3"/>
      <c r="J170" s="3"/>
      <c r="K170" s="80"/>
      <c r="L170" s="3"/>
      <c r="M170" s="5"/>
      <c r="N170" s="4"/>
      <c r="O170" s="5"/>
      <c r="P170" s="5"/>
      <c r="Q170" s="6"/>
      <c r="R170" s="5"/>
      <c r="S170" s="6"/>
      <c r="U170" s="5"/>
      <c r="V170" s="5"/>
      <c r="W170" s="5"/>
    </row>
    <row r="171" spans="1:23" ht="12.75">
      <c r="A171" s="14">
        <v>252928300033</v>
      </c>
      <c r="B171" s="3"/>
      <c r="C171" s="3" t="s">
        <v>86</v>
      </c>
      <c r="D171" s="3"/>
      <c r="E171" s="3" t="s">
        <v>87</v>
      </c>
      <c r="F171" s="3"/>
      <c r="G171" s="3" t="s">
        <v>88</v>
      </c>
      <c r="H171" s="3"/>
      <c r="I171" s="5">
        <v>334958</v>
      </c>
      <c r="J171" s="3"/>
      <c r="K171" s="80">
        <v>40544</v>
      </c>
      <c r="L171" s="3"/>
      <c r="M171" s="5" t="s">
        <v>67</v>
      </c>
      <c r="N171" s="3"/>
      <c r="O171" s="5">
        <v>88.8</v>
      </c>
      <c r="P171" s="3"/>
      <c r="Q171" s="77"/>
      <c r="R171" s="3"/>
      <c r="S171" s="6"/>
      <c r="T171" s="3"/>
      <c r="U171" s="5"/>
      <c r="V171" s="5"/>
      <c r="W171" s="5"/>
    </row>
    <row r="172" spans="1:23" s="3" customFormat="1" ht="11.25">
      <c r="A172" s="14"/>
      <c r="I172" s="5"/>
      <c r="K172" s="80"/>
      <c r="M172" s="5" t="s">
        <v>78</v>
      </c>
      <c r="O172" s="91">
        <v>71.5</v>
      </c>
      <c r="Q172" s="77"/>
      <c r="S172" s="6"/>
      <c r="U172" s="5"/>
      <c r="V172" s="5"/>
      <c r="W172" s="5"/>
    </row>
    <row r="173" spans="1:23" s="3" customFormat="1" ht="11.25">
      <c r="A173" s="14"/>
      <c r="I173" s="5"/>
      <c r="K173" s="80"/>
      <c r="M173" s="5"/>
      <c r="O173" s="57">
        <f>SUM(O171,O172)</f>
        <v>160.3</v>
      </c>
      <c r="Q173" s="77">
        <v>300000</v>
      </c>
      <c r="S173" s="117">
        <f>Q173/O173</f>
        <v>1871.4909544603865</v>
      </c>
      <c r="U173" s="5">
        <v>3</v>
      </c>
      <c r="V173" s="5"/>
      <c r="W173" s="16">
        <v>1</v>
      </c>
    </row>
    <row r="174" spans="1:23" s="3" customFormat="1" ht="11.25">
      <c r="A174" s="14"/>
      <c r="I174" s="5"/>
      <c r="K174" s="80"/>
      <c r="M174" s="5"/>
      <c r="O174" s="5"/>
      <c r="Q174" s="77"/>
      <c r="S174" s="6"/>
      <c r="U174" s="5"/>
      <c r="V174" s="5"/>
      <c r="W174" s="5"/>
    </row>
    <row r="175" spans="1:23" s="3" customFormat="1" ht="22.5">
      <c r="A175" s="98" t="s">
        <v>137</v>
      </c>
      <c r="C175" s="3" t="s">
        <v>138</v>
      </c>
      <c r="E175" s="3" t="s">
        <v>139</v>
      </c>
      <c r="G175" s="3" t="s">
        <v>140</v>
      </c>
      <c r="I175" s="5">
        <v>335282</v>
      </c>
      <c r="K175" s="80">
        <v>40634</v>
      </c>
      <c r="M175" s="5" t="s">
        <v>67</v>
      </c>
      <c r="O175" s="5">
        <v>271.2</v>
      </c>
      <c r="Q175" s="77"/>
      <c r="S175" s="13"/>
      <c r="U175" s="5"/>
      <c r="V175" s="5"/>
      <c r="W175" s="5"/>
    </row>
    <row r="176" spans="1:23" s="3" customFormat="1" ht="11.25">
      <c r="A176" s="14"/>
      <c r="I176" s="5"/>
      <c r="K176" s="80"/>
      <c r="M176" s="5" t="s">
        <v>78</v>
      </c>
      <c r="O176" s="38">
        <v>232</v>
      </c>
      <c r="Q176" s="77"/>
      <c r="S176" s="13"/>
      <c r="U176" s="5"/>
      <c r="V176" s="5"/>
      <c r="W176" s="5"/>
    </row>
    <row r="177" spans="1:23" s="3" customFormat="1" ht="11.25">
      <c r="A177" s="14"/>
      <c r="I177" s="5"/>
      <c r="K177" s="80"/>
      <c r="M177" s="5" t="s">
        <v>66</v>
      </c>
      <c r="O177" s="91">
        <v>374.8</v>
      </c>
      <c r="Q177" s="77"/>
      <c r="S177" s="13"/>
      <c r="U177" s="5"/>
      <c r="V177" s="5"/>
      <c r="W177" s="5"/>
    </row>
    <row r="178" spans="1:23" ht="12.75">
      <c r="A178" s="14"/>
      <c r="B178" s="3"/>
      <c r="C178" s="16"/>
      <c r="D178" s="3"/>
      <c r="E178" s="16"/>
      <c r="F178" s="3"/>
      <c r="G178" s="16"/>
      <c r="H178" s="3"/>
      <c r="I178" s="8"/>
      <c r="J178" s="5"/>
      <c r="K178" s="20"/>
      <c r="L178" s="5"/>
      <c r="M178" s="14"/>
      <c r="N178" s="3"/>
      <c r="O178" s="57">
        <f>SUM(O176,O177,O175)</f>
        <v>878</v>
      </c>
      <c r="P178" s="88"/>
      <c r="Q178" s="103">
        <v>477000</v>
      </c>
      <c r="R178" s="3"/>
      <c r="S178" s="117">
        <f>Q178/O178</f>
        <v>543.2801822323462</v>
      </c>
      <c r="U178" s="75">
        <v>5</v>
      </c>
      <c r="V178" s="75"/>
      <c r="W178" s="75">
        <v>1</v>
      </c>
    </row>
    <row r="179" spans="1:23" s="3" customFormat="1" ht="11.25">
      <c r="A179" s="14"/>
      <c r="I179" s="5"/>
      <c r="K179" s="80"/>
      <c r="M179" s="5"/>
      <c r="O179" s="5"/>
      <c r="Q179" s="77"/>
      <c r="S179" s="84"/>
      <c r="U179" s="5"/>
      <c r="V179" s="5"/>
      <c r="W179" s="5"/>
    </row>
    <row r="180" spans="1:23" s="3" customFormat="1" ht="22.5">
      <c r="A180" s="98" t="s">
        <v>253</v>
      </c>
      <c r="C180" s="99" t="s">
        <v>254</v>
      </c>
      <c r="E180" s="3" t="s">
        <v>255</v>
      </c>
      <c r="G180" s="3" t="s">
        <v>256</v>
      </c>
      <c r="I180" s="5">
        <v>335891</v>
      </c>
      <c r="K180" s="80">
        <v>40756</v>
      </c>
      <c r="M180" s="5" t="s">
        <v>257</v>
      </c>
      <c r="O180" s="5">
        <v>234.2</v>
      </c>
      <c r="Q180" s="77"/>
      <c r="S180" s="84"/>
      <c r="U180" s="5"/>
      <c r="V180" s="5"/>
      <c r="W180" s="5"/>
    </row>
    <row r="181" spans="1:23" s="3" customFormat="1" ht="11.25">
      <c r="A181" s="14"/>
      <c r="I181" s="5"/>
      <c r="K181" s="80"/>
      <c r="M181" s="5" t="s">
        <v>49</v>
      </c>
      <c r="O181" s="5">
        <v>56.1</v>
      </c>
      <c r="Q181" s="77"/>
      <c r="S181" s="84"/>
      <c r="U181" s="5"/>
      <c r="V181" s="5"/>
      <c r="W181" s="5"/>
    </row>
    <row r="182" spans="1:23" s="3" customFormat="1" ht="11.25">
      <c r="A182" s="14"/>
      <c r="I182" s="5"/>
      <c r="K182" s="80"/>
      <c r="M182" s="5" t="s">
        <v>93</v>
      </c>
      <c r="O182" s="91">
        <v>17.7</v>
      </c>
      <c r="Q182" s="77"/>
      <c r="S182" s="84"/>
      <c r="U182" s="5"/>
      <c r="V182" s="5"/>
      <c r="W182" s="5"/>
    </row>
    <row r="183" spans="1:23" s="3" customFormat="1" ht="11.25">
      <c r="A183" s="14"/>
      <c r="I183" s="5"/>
      <c r="K183" s="80"/>
      <c r="M183" s="5"/>
      <c r="O183" s="38">
        <f>SUM(O180:O182)</f>
        <v>308</v>
      </c>
      <c r="Q183" s="77">
        <v>485000</v>
      </c>
      <c r="S183" s="117">
        <f>Q183/O183</f>
        <v>1574.6753246753246</v>
      </c>
      <c r="U183" s="5">
        <v>7</v>
      </c>
      <c r="V183" s="5"/>
      <c r="W183" s="5">
        <v>1</v>
      </c>
    </row>
    <row r="184" spans="1:23" s="3" customFormat="1" ht="11.25">
      <c r="A184" s="14"/>
      <c r="I184" s="5"/>
      <c r="K184" s="80"/>
      <c r="M184" s="5"/>
      <c r="O184" s="38"/>
      <c r="Q184" s="77"/>
      <c r="S184" s="117"/>
      <c r="U184" s="5"/>
      <c r="V184" s="5"/>
      <c r="W184" s="5"/>
    </row>
    <row r="185" spans="1:23" s="3" customFormat="1" ht="112.5">
      <c r="A185" s="98" t="s">
        <v>329</v>
      </c>
      <c r="C185" s="99" t="s">
        <v>330</v>
      </c>
      <c r="E185" s="3" t="s">
        <v>327</v>
      </c>
      <c r="G185" s="99" t="s">
        <v>331</v>
      </c>
      <c r="I185" s="5">
        <v>336606</v>
      </c>
      <c r="K185" s="80">
        <v>40848</v>
      </c>
      <c r="M185" s="5" t="s">
        <v>106</v>
      </c>
      <c r="O185" s="38">
        <v>8121.5</v>
      </c>
      <c r="Q185" s="77"/>
      <c r="S185" s="117"/>
      <c r="U185" s="5"/>
      <c r="V185" s="5"/>
      <c r="W185" s="5"/>
    </row>
    <row r="186" spans="1:23" s="3" customFormat="1" ht="11.25">
      <c r="A186" s="14"/>
      <c r="I186" s="5"/>
      <c r="K186" s="80"/>
      <c r="M186" s="5" t="s">
        <v>66</v>
      </c>
      <c r="O186" s="91">
        <v>2700.1</v>
      </c>
      <c r="Q186" s="77"/>
      <c r="S186" s="117"/>
      <c r="U186" s="5"/>
      <c r="V186" s="5"/>
      <c r="W186" s="5"/>
    </row>
    <row r="187" spans="1:23" s="3" customFormat="1" ht="11.25">
      <c r="A187" s="14"/>
      <c r="I187" s="5"/>
      <c r="K187" s="80"/>
      <c r="M187" s="5"/>
      <c r="O187" s="131">
        <f>SUM(O185:O186)</f>
        <v>10821.6</v>
      </c>
      <c r="Q187" s="77">
        <v>4525000</v>
      </c>
      <c r="S187" s="117">
        <f>Q187/O187</f>
        <v>418.1451910992829</v>
      </c>
      <c r="U187" s="5">
        <v>16</v>
      </c>
      <c r="V187" s="5"/>
      <c r="W187" s="5">
        <v>1</v>
      </c>
    </row>
    <row r="188" spans="1:23" s="3" customFormat="1" ht="11.25">
      <c r="A188" s="14"/>
      <c r="I188" s="5"/>
      <c r="K188" s="80"/>
      <c r="M188" s="5"/>
      <c r="O188" s="38"/>
      <c r="Q188" s="77"/>
      <c r="S188" s="117"/>
      <c r="U188" s="5"/>
      <c r="V188" s="5"/>
      <c r="W188" s="5"/>
    </row>
    <row r="189" spans="1:23" s="3" customFormat="1" ht="11.25">
      <c r="A189" s="14"/>
      <c r="I189" s="5"/>
      <c r="K189" s="80"/>
      <c r="M189" s="5"/>
      <c r="O189" s="92"/>
      <c r="Q189" s="77"/>
      <c r="S189" s="117"/>
      <c r="U189" s="5"/>
      <c r="V189" s="5"/>
      <c r="W189" s="5"/>
    </row>
    <row r="190" spans="1:23" s="3" customFormat="1" ht="11.25">
      <c r="A190" s="14"/>
      <c r="I190" s="5"/>
      <c r="K190" s="80"/>
      <c r="M190" s="5"/>
      <c r="O190" s="57"/>
      <c r="Q190" s="77"/>
      <c r="S190" s="117"/>
      <c r="U190" s="5"/>
      <c r="V190" s="5"/>
      <c r="W190" s="5"/>
    </row>
    <row r="191" spans="1:23" s="3" customFormat="1" ht="11.25">
      <c r="A191" s="14"/>
      <c r="G191" s="84"/>
      <c r="I191" s="5"/>
      <c r="K191" s="80"/>
      <c r="M191" s="5"/>
      <c r="O191" s="5"/>
      <c r="Q191" s="77"/>
      <c r="S191" s="13"/>
      <c r="U191" s="5"/>
      <c r="V191" s="5"/>
      <c r="W191" s="5"/>
    </row>
    <row r="192" spans="1:23" ht="12.75">
      <c r="A192" s="3"/>
      <c r="B192" s="3"/>
      <c r="C192" s="3"/>
      <c r="D192" s="3"/>
      <c r="E192" s="16"/>
      <c r="F192" s="16"/>
      <c r="G192" s="16"/>
      <c r="H192" s="3"/>
      <c r="I192" s="3"/>
      <c r="J192" s="3"/>
      <c r="K192" s="5"/>
      <c r="L192" s="3"/>
      <c r="M192" s="3"/>
      <c r="N192" s="3"/>
      <c r="O192" s="11" t="s">
        <v>12</v>
      </c>
      <c r="P192" s="5"/>
      <c r="Q192" s="6"/>
      <c r="R192" s="5"/>
      <c r="S192" s="6"/>
      <c r="T192" s="3"/>
      <c r="U192" s="3"/>
      <c r="V192" s="3"/>
      <c r="W192" s="3"/>
    </row>
    <row r="193" spans="1:2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5"/>
      <c r="L193" s="3"/>
      <c r="M193" s="3"/>
      <c r="N193" s="3"/>
      <c r="O193" s="5" t="s">
        <v>11</v>
      </c>
      <c r="P193" s="5"/>
      <c r="Q193" s="6" t="s">
        <v>11</v>
      </c>
      <c r="R193" s="5"/>
      <c r="S193" s="6" t="s">
        <v>8</v>
      </c>
      <c r="T193" s="3"/>
      <c r="U193" s="3"/>
      <c r="V193" s="3"/>
      <c r="W193" s="3"/>
    </row>
    <row r="194" spans="1:2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5"/>
      <c r="L194" s="3"/>
      <c r="M194" s="3"/>
      <c r="N194" s="3"/>
      <c r="O194" s="5" t="s">
        <v>7</v>
      </c>
      <c r="P194" s="5"/>
      <c r="Q194" s="6" t="s">
        <v>13</v>
      </c>
      <c r="R194" s="5"/>
      <c r="S194" s="6" t="s">
        <v>14</v>
      </c>
      <c r="T194" s="3"/>
      <c r="U194" s="3"/>
      <c r="V194" s="3"/>
      <c r="W194" s="3"/>
    </row>
    <row r="195" spans="1:2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5"/>
      <c r="L195" s="3"/>
      <c r="M195" s="3"/>
      <c r="N195" s="3"/>
      <c r="O195" s="120">
        <f>SUM(,O178,O913,O169,O165,O173,O183,O187)</f>
        <v>13447.900000000001</v>
      </c>
      <c r="P195" s="116"/>
      <c r="Q195" s="84">
        <f>SUM(Q163:Q192)</f>
        <v>6798200</v>
      </c>
      <c r="R195" s="116"/>
      <c r="S195" s="117">
        <f>Q195/O195</f>
        <v>505.52130815963824</v>
      </c>
      <c r="T195" s="3"/>
      <c r="U195" s="3"/>
      <c r="V195" s="3"/>
      <c r="W195" s="3"/>
    </row>
    <row r="196" spans="1:2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1" ht="12.75">
      <c r="A197" s="1" t="s">
        <v>52</v>
      </c>
      <c r="B197" s="3"/>
      <c r="C197" s="3"/>
      <c r="D197" s="3"/>
      <c r="E197" s="3"/>
      <c r="F197" s="3"/>
      <c r="G197" s="31" t="s">
        <v>36</v>
      </c>
      <c r="J197" s="3"/>
      <c r="K197" s="5"/>
      <c r="L197" s="3"/>
      <c r="M197" s="3"/>
      <c r="N197" s="3"/>
      <c r="O197" s="12"/>
      <c r="P197" s="12"/>
      <c r="Q197" s="13"/>
      <c r="R197" s="12"/>
      <c r="S197" s="55"/>
      <c r="T197" s="3"/>
      <c r="U197" s="54"/>
    </row>
    <row r="198" spans="1:21" ht="12.75">
      <c r="A198" s="14"/>
      <c r="B198" s="3"/>
      <c r="C198" s="3"/>
      <c r="D198" s="3"/>
      <c r="E198" s="3"/>
      <c r="F198" s="3"/>
      <c r="G198" s="5" t="s">
        <v>40</v>
      </c>
      <c r="H198" s="3"/>
      <c r="I198" s="5"/>
      <c r="J198" s="3"/>
      <c r="K198" s="5"/>
      <c r="L198" s="3"/>
      <c r="M198" s="3"/>
      <c r="N198" s="3"/>
      <c r="O198" s="3"/>
      <c r="P198" s="3"/>
      <c r="Q198" s="53"/>
      <c r="R198" s="3"/>
      <c r="S198" s="3"/>
      <c r="T198" s="3"/>
      <c r="U198" s="54"/>
    </row>
    <row r="199" spans="1:23" ht="13.5" thickBot="1">
      <c r="A199" s="40"/>
      <c r="B199" s="40"/>
      <c r="C199" s="41" t="s">
        <v>34</v>
      </c>
      <c r="D199" s="42"/>
      <c r="E199" s="43"/>
      <c r="F199" s="42"/>
      <c r="G199" s="43"/>
      <c r="H199" s="42"/>
      <c r="I199" s="43"/>
      <c r="J199" s="43"/>
      <c r="K199" s="43"/>
      <c r="L199" s="43"/>
      <c r="M199" s="43"/>
      <c r="N199" s="43"/>
      <c r="O199" s="43"/>
      <c r="P199" s="43"/>
      <c r="Q199" s="58"/>
      <c r="R199" s="43"/>
      <c r="S199" s="43"/>
      <c r="T199" s="18"/>
      <c r="U199" s="45" t="s">
        <v>48</v>
      </c>
      <c r="V199" s="45"/>
      <c r="W199" s="45" t="s">
        <v>22</v>
      </c>
    </row>
    <row r="200" spans="1:23" ht="13.5" thickBot="1">
      <c r="A200" s="17" t="s">
        <v>0</v>
      </c>
      <c r="B200" s="18"/>
      <c r="C200" s="17" t="s">
        <v>1</v>
      </c>
      <c r="D200" s="17"/>
      <c r="E200" s="17" t="s">
        <v>2</v>
      </c>
      <c r="F200" s="17"/>
      <c r="G200" s="17" t="s">
        <v>3</v>
      </c>
      <c r="H200" s="17"/>
      <c r="I200" s="17" t="s">
        <v>42</v>
      </c>
      <c r="J200" s="17"/>
      <c r="K200" s="17" t="s">
        <v>5</v>
      </c>
      <c r="L200" s="17"/>
      <c r="M200" s="17" t="s">
        <v>6</v>
      </c>
      <c r="N200" s="17"/>
      <c r="O200" s="17" t="s">
        <v>7</v>
      </c>
      <c r="P200" s="19"/>
      <c r="Q200" s="17" t="s">
        <v>8</v>
      </c>
      <c r="R200" s="18"/>
      <c r="S200" s="17" t="s">
        <v>9</v>
      </c>
      <c r="T200" s="18"/>
      <c r="U200" s="17"/>
      <c r="V200" s="17"/>
      <c r="W200" s="17"/>
    </row>
    <row r="201" spans="1:23" ht="12.75">
      <c r="A201" s="14"/>
      <c r="B201" s="3"/>
      <c r="C201" s="50"/>
      <c r="D201" s="3"/>
      <c r="E201" s="16"/>
      <c r="F201" s="3"/>
      <c r="G201" s="16"/>
      <c r="H201" s="3"/>
      <c r="I201" s="8"/>
      <c r="J201" s="5"/>
      <c r="K201" s="80"/>
      <c r="L201" s="3"/>
      <c r="M201" s="5"/>
      <c r="N201" s="3"/>
      <c r="O201" s="5"/>
      <c r="P201" s="2"/>
      <c r="Q201" s="2"/>
      <c r="T201" s="3"/>
      <c r="U201" s="3"/>
      <c r="V201" s="3"/>
      <c r="W201" s="3"/>
    </row>
    <row r="202" spans="1:23" ht="12.75">
      <c r="A202" s="14"/>
      <c r="B202" s="3"/>
      <c r="C202" s="3"/>
      <c r="D202" s="3"/>
      <c r="E202" s="3"/>
      <c r="F202" s="3"/>
      <c r="G202" s="3"/>
      <c r="H202" s="3"/>
      <c r="I202" s="5"/>
      <c r="J202" s="3"/>
      <c r="K202" s="80"/>
      <c r="L202" s="3"/>
      <c r="M202" s="5"/>
      <c r="N202" s="5"/>
      <c r="O202" s="91"/>
      <c r="P202" s="2"/>
      <c r="Q202" s="2"/>
      <c r="T202" s="3"/>
      <c r="U202" s="3"/>
      <c r="V202" s="3"/>
      <c r="W202" s="3"/>
    </row>
    <row r="203" spans="1:23" ht="12.75">
      <c r="A203" s="14"/>
      <c r="B203" s="3"/>
      <c r="C203" s="3"/>
      <c r="D203" s="3"/>
      <c r="E203" s="3"/>
      <c r="F203" s="3"/>
      <c r="G203" s="3"/>
      <c r="H203" s="3"/>
      <c r="I203" s="5"/>
      <c r="J203" s="3"/>
      <c r="K203" s="80"/>
      <c r="L203" s="3"/>
      <c r="M203" s="5"/>
      <c r="N203" s="3"/>
      <c r="O203" s="38"/>
      <c r="P203" s="3"/>
      <c r="Q203" s="53"/>
      <c r="R203" s="3"/>
      <c r="S203" s="13"/>
      <c r="T203" s="3"/>
      <c r="U203" s="3"/>
      <c r="V203" s="3"/>
      <c r="W203" s="3"/>
    </row>
    <row r="204" spans="1:23" ht="12.75">
      <c r="A204" s="14"/>
      <c r="B204" s="3"/>
      <c r="C204" s="3"/>
      <c r="D204" s="3"/>
      <c r="E204" s="3"/>
      <c r="F204" s="3"/>
      <c r="G204" s="3"/>
      <c r="H204" s="3"/>
      <c r="I204" s="5"/>
      <c r="J204" s="3"/>
      <c r="K204" s="80"/>
      <c r="L204" s="3"/>
      <c r="M204" s="5"/>
      <c r="N204" s="3"/>
      <c r="O204" s="38"/>
      <c r="P204" s="3"/>
      <c r="Q204" s="53"/>
      <c r="R204" s="3"/>
      <c r="S204" s="13"/>
      <c r="T204" s="3"/>
      <c r="U204" s="3"/>
      <c r="V204" s="3"/>
      <c r="W204" s="3"/>
    </row>
    <row r="205" spans="1:23" ht="12.75">
      <c r="A205" s="14"/>
      <c r="B205" s="3"/>
      <c r="C205" s="3"/>
      <c r="D205" s="3"/>
      <c r="E205" s="3"/>
      <c r="F205" s="3"/>
      <c r="G205" s="3"/>
      <c r="H205" s="3"/>
      <c r="I205" s="5"/>
      <c r="J205" s="3"/>
      <c r="K205" s="80"/>
      <c r="L205" s="3"/>
      <c r="M205" s="5"/>
      <c r="N205" s="3"/>
      <c r="O205" s="5"/>
      <c r="P205" s="3"/>
      <c r="Q205" s="77"/>
      <c r="R205" s="3"/>
      <c r="S205" s="13"/>
      <c r="T205" s="3"/>
      <c r="U205" s="3"/>
      <c r="V205" s="3"/>
      <c r="W205" s="3"/>
    </row>
    <row r="206" spans="1:23" ht="12.75">
      <c r="A206" s="14"/>
      <c r="B206" s="3"/>
      <c r="C206" s="3"/>
      <c r="D206" s="3"/>
      <c r="E206" s="3"/>
      <c r="F206" s="3"/>
      <c r="G206" s="3"/>
      <c r="H206" s="3"/>
      <c r="I206" s="5"/>
      <c r="J206" s="3"/>
      <c r="K206" s="80"/>
      <c r="L206" s="3"/>
      <c r="M206" s="5"/>
      <c r="N206" s="3"/>
      <c r="O206" s="91"/>
      <c r="P206" s="3"/>
      <c r="Q206" s="77"/>
      <c r="R206" s="3"/>
      <c r="S206" s="13"/>
      <c r="T206" s="3"/>
      <c r="U206" s="3"/>
      <c r="V206" s="3"/>
      <c r="W206" s="3"/>
    </row>
    <row r="207" spans="1:23" ht="12.75">
      <c r="A207" s="14"/>
      <c r="B207" s="3"/>
      <c r="C207" s="3"/>
      <c r="D207" s="3"/>
      <c r="E207" s="3"/>
      <c r="F207" s="3"/>
      <c r="G207" s="35"/>
      <c r="H207" s="3"/>
      <c r="I207" s="38"/>
      <c r="J207" s="5"/>
      <c r="K207" s="80"/>
      <c r="L207" s="5"/>
      <c r="M207" s="5"/>
      <c r="N207" s="3"/>
      <c r="O207" s="57"/>
      <c r="P207" s="2"/>
      <c r="Q207" s="100"/>
      <c r="S207" s="13"/>
      <c r="T207" s="3"/>
      <c r="U207" s="3"/>
      <c r="V207" s="3"/>
      <c r="W207" s="3"/>
    </row>
    <row r="208" spans="1:23" ht="12.75">
      <c r="A208" s="14"/>
      <c r="B208" s="3"/>
      <c r="L208" s="5"/>
      <c r="M208" s="5"/>
      <c r="N208" s="3"/>
      <c r="O208" s="93"/>
      <c r="P208" s="2"/>
      <c r="Q208" s="89"/>
      <c r="S208" s="13"/>
      <c r="T208" s="3"/>
      <c r="U208" s="3"/>
      <c r="V208" s="3"/>
      <c r="W208" s="3"/>
    </row>
    <row r="209" spans="1:21" ht="12.75">
      <c r="A209" s="14"/>
      <c r="B209" s="3"/>
      <c r="C209" s="3"/>
      <c r="D209" s="3"/>
      <c r="E209" s="3"/>
      <c r="F209" s="3"/>
      <c r="G209" s="35"/>
      <c r="H209" s="3"/>
      <c r="I209" s="38"/>
      <c r="J209" s="5"/>
      <c r="K209" s="80"/>
      <c r="L209" s="3"/>
      <c r="M209" s="5"/>
      <c r="N209" s="3"/>
      <c r="O209" s="57"/>
      <c r="P209" s="2"/>
      <c r="Q209" s="89"/>
      <c r="T209" s="3"/>
      <c r="U209" s="3"/>
    </row>
    <row r="210" spans="1:21" ht="12.75">
      <c r="A210" s="14"/>
      <c r="B210" s="3"/>
      <c r="C210" s="3"/>
      <c r="D210" s="3"/>
      <c r="E210" s="3"/>
      <c r="F210" s="3"/>
      <c r="G210" s="35"/>
      <c r="H210" s="3"/>
      <c r="I210" s="38"/>
      <c r="J210" s="3"/>
      <c r="K210" s="80"/>
      <c r="L210" s="3"/>
      <c r="M210" s="5"/>
      <c r="N210" s="3"/>
      <c r="O210" s="92"/>
      <c r="P210" s="2"/>
      <c r="Q210" s="89"/>
      <c r="S210" s="13"/>
      <c r="T210" s="3"/>
      <c r="U210" s="3"/>
    </row>
    <row r="211" spans="1:23" ht="12.75">
      <c r="A211" s="14"/>
      <c r="B211" s="3"/>
      <c r="C211" s="3"/>
      <c r="D211" s="3"/>
      <c r="E211" s="3"/>
      <c r="F211" s="3"/>
      <c r="G211" s="35"/>
      <c r="H211" s="3"/>
      <c r="I211" s="38"/>
      <c r="J211" s="3"/>
      <c r="K211" s="80"/>
      <c r="L211" s="3"/>
      <c r="M211" s="5"/>
      <c r="N211" s="3"/>
      <c r="O211" s="57"/>
      <c r="P211" s="2"/>
      <c r="Q211" s="89"/>
      <c r="S211" s="13"/>
      <c r="T211" s="3"/>
      <c r="U211" s="5"/>
      <c r="W211" s="101"/>
    </row>
    <row r="212" spans="1:21" ht="12.75">
      <c r="A212" s="14"/>
      <c r="B212" s="3"/>
      <c r="C212" s="3"/>
      <c r="D212" s="3"/>
      <c r="E212" s="3"/>
      <c r="F212" s="3"/>
      <c r="G212" s="35"/>
      <c r="H212" s="3"/>
      <c r="I212" s="86"/>
      <c r="J212" s="3"/>
      <c r="K212" s="80"/>
      <c r="L212" s="3"/>
      <c r="M212" s="5"/>
      <c r="N212" s="3"/>
      <c r="O212" s="12"/>
      <c r="P212" s="12"/>
      <c r="Q212" s="13"/>
      <c r="R212" s="12"/>
      <c r="S212" s="13"/>
      <c r="T212" s="3"/>
      <c r="U212" s="3"/>
    </row>
    <row r="213" spans="1:19" ht="12.75">
      <c r="A213" s="14"/>
      <c r="B213" s="3"/>
      <c r="C213" s="3"/>
      <c r="D213" s="3"/>
      <c r="E213" s="3"/>
      <c r="F213" s="3"/>
      <c r="G213" s="3"/>
      <c r="H213" s="3"/>
      <c r="I213" s="5"/>
      <c r="J213" s="3"/>
      <c r="K213" s="60"/>
      <c r="L213" s="3"/>
      <c r="M213" s="5"/>
      <c r="N213" s="5"/>
      <c r="O213" s="5"/>
      <c r="P213" s="5"/>
      <c r="Q213" s="5"/>
      <c r="R213" s="5"/>
      <c r="S213" s="5"/>
    </row>
    <row r="214" spans="1:1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5"/>
      <c r="N214" s="5"/>
      <c r="O214" s="91"/>
      <c r="P214" s="5"/>
      <c r="Q214" s="5"/>
      <c r="R214" s="5"/>
      <c r="S214" s="5"/>
    </row>
    <row r="215" spans="1:1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5"/>
      <c r="N215" s="5"/>
      <c r="O215" s="5"/>
      <c r="P215" s="5"/>
      <c r="Q215" s="47"/>
      <c r="R215" s="5"/>
      <c r="S215" s="13"/>
    </row>
    <row r="216" spans="1:1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5"/>
      <c r="N216" s="5"/>
      <c r="O216" s="5"/>
      <c r="P216" s="5"/>
      <c r="Q216" s="5"/>
      <c r="R216" s="5"/>
      <c r="S216" s="5"/>
    </row>
    <row r="217" spans="1:1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5"/>
      <c r="N217" s="5"/>
      <c r="O217" s="5"/>
      <c r="P217" s="5"/>
      <c r="Q217" s="5"/>
      <c r="R217" s="5"/>
      <c r="S217" s="5"/>
    </row>
    <row r="218" spans="1:1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21" spans="15:19" ht="12.75">
      <c r="O221" s="11" t="s">
        <v>12</v>
      </c>
      <c r="P221" s="5"/>
      <c r="Q221" s="6"/>
      <c r="R221" s="5"/>
      <c r="S221" s="6"/>
    </row>
    <row r="222" spans="15:19" ht="12.75">
      <c r="O222" s="5" t="s">
        <v>11</v>
      </c>
      <c r="P222" s="5"/>
      <c r="Q222" s="6" t="s">
        <v>11</v>
      </c>
      <c r="R222" s="5"/>
      <c r="S222" s="6" t="s">
        <v>8</v>
      </c>
    </row>
    <row r="223" spans="15:19" ht="12.75">
      <c r="O223" s="5" t="s">
        <v>7</v>
      </c>
      <c r="P223" s="5"/>
      <c r="Q223" s="6" t="s">
        <v>13</v>
      </c>
      <c r="R223" s="5"/>
      <c r="S223" s="6" t="s">
        <v>14</v>
      </c>
    </row>
    <row r="224" spans="15:19" ht="12.75">
      <c r="O224" s="12"/>
      <c r="P224" s="12"/>
      <c r="Q224" s="13"/>
      <c r="R224" s="12"/>
      <c r="S224" s="13"/>
    </row>
  </sheetData>
  <sheetProtection/>
  <mergeCells count="5">
    <mergeCell ref="S163:W163"/>
    <mergeCell ref="S164:W164"/>
    <mergeCell ref="W49:W50"/>
    <mergeCell ref="S167:W167"/>
    <mergeCell ref="S168:W168"/>
  </mergeCells>
  <printOptions/>
  <pageMargins left="0.75" right="0.75" top="0.42" bottom="0.51" header="0.27" footer="0.5"/>
  <pageSetup fitToHeight="1" fitToWidth="1" horizontalDpi="300" verticalDpi="300" orientation="landscape" paperSize="5" scale="92" r:id="rId1"/>
  <headerFooter alignWithMargins="0">
    <oddHeader>&amp;CLINCOLN COUNTY&amp;R&amp;D</oddHeader>
  </headerFooter>
  <rowBreaks count="1" manualBreakCount="1">
    <brk id="5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zoomScalePageLayoutView="0" workbookViewId="0" topLeftCell="A49">
      <selection activeCell="E71" sqref="E71"/>
    </sheetView>
  </sheetViews>
  <sheetFormatPr defaultColWidth="9.140625" defaultRowHeight="12.75"/>
  <cols>
    <col min="1" max="1" width="12.7109375" style="0" customWidth="1"/>
    <col min="2" max="2" width="1.421875" style="0" customWidth="1"/>
    <col min="3" max="3" width="32.7109375" style="0" customWidth="1"/>
    <col min="4" max="4" width="0.71875" style="0" customWidth="1"/>
    <col min="5" max="5" width="34.7109375" style="0" customWidth="1"/>
    <col min="6" max="6" width="0.85546875" style="0" customWidth="1"/>
    <col min="7" max="7" width="33.00390625" style="0" customWidth="1"/>
    <col min="8" max="8" width="0.71875" style="0" customWidth="1"/>
    <col min="9" max="9" width="8.8515625" style="0" customWidth="1"/>
    <col min="10" max="10" width="0.5625" style="0" customWidth="1"/>
    <col min="11" max="11" width="9.8515625" style="0" customWidth="1"/>
    <col min="12" max="12" width="0.85546875" style="0" customWidth="1"/>
    <col min="13" max="13" width="6.7109375" style="0" customWidth="1"/>
    <col min="14" max="14" width="0.71875" style="0" customWidth="1"/>
    <col min="16" max="16" width="2.28125" style="0" customWidth="1"/>
    <col min="17" max="17" width="11.7109375" style="0" bestFit="1" customWidth="1"/>
    <col min="18" max="18" width="0.71875" style="0" customWidth="1"/>
    <col min="20" max="20" width="0.5625" style="0" customWidth="1"/>
    <col min="21" max="21" width="9.8515625" style="0" customWidth="1"/>
    <col min="22" max="22" width="0.71875" style="0" customWidth="1"/>
    <col min="23" max="23" width="7.7109375" style="0" customWidth="1"/>
  </cols>
  <sheetData>
    <row r="1" ht="12.75">
      <c r="A1" t="s">
        <v>10</v>
      </c>
    </row>
    <row r="2" ht="12.75">
      <c r="A2" t="s">
        <v>10</v>
      </c>
    </row>
    <row r="3" spans="1:6" ht="12.75">
      <c r="A3" s="1" t="s">
        <v>52</v>
      </c>
      <c r="F3" s="29" t="s">
        <v>32</v>
      </c>
    </row>
    <row r="5" spans="1:19" ht="13.5" thickBot="1">
      <c r="A5" s="17" t="s">
        <v>0</v>
      </c>
      <c r="B5" s="18"/>
      <c r="C5" s="17" t="s">
        <v>1</v>
      </c>
      <c r="D5" s="17"/>
      <c r="E5" s="17" t="s">
        <v>2</v>
      </c>
      <c r="F5" s="17"/>
      <c r="G5" s="17" t="s">
        <v>3</v>
      </c>
      <c r="H5" s="17"/>
      <c r="I5" s="17" t="s">
        <v>42</v>
      </c>
      <c r="J5" s="17"/>
      <c r="K5" s="17" t="s">
        <v>5</v>
      </c>
      <c r="L5" s="17"/>
      <c r="M5" s="17" t="s">
        <v>6</v>
      </c>
      <c r="N5" s="17"/>
      <c r="O5" s="17" t="s">
        <v>7</v>
      </c>
      <c r="P5" s="19"/>
      <c r="Q5" s="17" t="s">
        <v>8</v>
      </c>
      <c r="R5" s="18"/>
      <c r="S5" s="17" t="s">
        <v>9</v>
      </c>
    </row>
    <row r="6" spans="1:19" ht="12.75">
      <c r="A6" s="14">
        <v>284934400083</v>
      </c>
      <c r="B6" s="3"/>
      <c r="C6" s="16" t="s">
        <v>57</v>
      </c>
      <c r="D6" s="3"/>
      <c r="E6" s="16" t="s">
        <v>58</v>
      </c>
      <c r="F6" s="3"/>
      <c r="G6" s="16" t="s">
        <v>59</v>
      </c>
      <c r="H6" s="3"/>
      <c r="I6" s="8" t="s">
        <v>60</v>
      </c>
      <c r="J6" s="5"/>
      <c r="K6" s="20">
        <v>40544</v>
      </c>
      <c r="L6" s="5"/>
      <c r="M6" s="14" t="s">
        <v>61</v>
      </c>
      <c r="N6" s="3"/>
      <c r="O6" s="21">
        <v>8.6</v>
      </c>
      <c r="P6" s="3"/>
      <c r="Q6" s="47">
        <v>16000</v>
      </c>
      <c r="R6" s="3"/>
      <c r="S6" s="117">
        <f>Q6/O6</f>
        <v>1860.46511627907</v>
      </c>
    </row>
    <row r="7" spans="1:19" ht="12.75">
      <c r="A7" s="14"/>
      <c r="B7" s="3"/>
      <c r="C7" s="16"/>
      <c r="D7" s="3"/>
      <c r="E7" s="16"/>
      <c r="F7" s="3"/>
      <c r="G7" s="16"/>
      <c r="H7" s="3"/>
      <c r="I7" s="8"/>
      <c r="J7" s="5"/>
      <c r="K7" s="20"/>
      <c r="L7" s="5"/>
      <c r="M7" s="14"/>
      <c r="N7" s="3"/>
      <c r="O7" s="21"/>
      <c r="P7" s="3"/>
      <c r="Q7" s="47"/>
      <c r="R7" s="3"/>
      <c r="S7" s="117"/>
    </row>
    <row r="8" spans="1:19" ht="12.75">
      <c r="A8" s="14">
        <v>363327400052</v>
      </c>
      <c r="B8" s="3"/>
      <c r="C8" s="16" t="s">
        <v>89</v>
      </c>
      <c r="D8" s="3"/>
      <c r="E8" s="16" t="s">
        <v>90</v>
      </c>
      <c r="F8" s="3"/>
      <c r="G8" s="16" t="s">
        <v>91</v>
      </c>
      <c r="H8" s="3"/>
      <c r="I8" s="8" t="s">
        <v>92</v>
      </c>
      <c r="J8" s="5"/>
      <c r="K8" s="20">
        <v>40544</v>
      </c>
      <c r="L8" s="5"/>
      <c r="M8" s="14" t="s">
        <v>93</v>
      </c>
      <c r="N8" s="3"/>
      <c r="O8" s="21">
        <v>320</v>
      </c>
      <c r="P8" s="3"/>
      <c r="Q8" s="47">
        <v>20000</v>
      </c>
      <c r="R8" s="3"/>
      <c r="S8" s="117">
        <f>Q8/O8</f>
        <v>62.5</v>
      </c>
    </row>
    <row r="9" spans="1:19" ht="12.75">
      <c r="A9" s="14"/>
      <c r="B9" s="3"/>
      <c r="C9" s="16"/>
      <c r="D9" s="3"/>
      <c r="E9" s="16"/>
      <c r="F9" s="3"/>
      <c r="G9" s="16"/>
      <c r="H9" s="3"/>
      <c r="I9" s="8"/>
      <c r="J9" s="5"/>
      <c r="K9" s="20"/>
      <c r="L9" s="5"/>
      <c r="M9" s="14"/>
      <c r="N9" s="3"/>
      <c r="O9" s="21"/>
      <c r="P9" s="3"/>
      <c r="Q9" s="47"/>
      <c r="R9" s="3"/>
      <c r="S9" s="117"/>
    </row>
    <row r="10" spans="1:21" ht="24.75" customHeight="1">
      <c r="A10" s="98">
        <v>358126100038</v>
      </c>
      <c r="B10" s="3"/>
      <c r="C10" s="102" t="s">
        <v>94</v>
      </c>
      <c r="D10" s="3"/>
      <c r="E10" s="16" t="s">
        <v>95</v>
      </c>
      <c r="F10" s="3"/>
      <c r="G10" s="16" t="s">
        <v>96</v>
      </c>
      <c r="H10" s="3"/>
      <c r="I10" s="8" t="s">
        <v>97</v>
      </c>
      <c r="J10" s="5"/>
      <c r="K10" s="20">
        <v>40544</v>
      </c>
      <c r="L10" s="5"/>
      <c r="M10" s="14" t="s">
        <v>93</v>
      </c>
      <c r="N10" s="3"/>
      <c r="O10" s="21">
        <v>960</v>
      </c>
      <c r="P10" s="3"/>
      <c r="Q10" s="47">
        <v>172800</v>
      </c>
      <c r="R10" s="3"/>
      <c r="S10" s="117">
        <f>Q10/O10</f>
        <v>180</v>
      </c>
      <c r="U10" s="2"/>
    </row>
    <row r="11" spans="1:21" ht="24.75" customHeight="1">
      <c r="A11" s="98"/>
      <c r="B11" s="3"/>
      <c r="C11" s="102"/>
      <c r="D11" s="3"/>
      <c r="E11" s="16"/>
      <c r="F11" s="3"/>
      <c r="G11" s="16"/>
      <c r="H11" s="3"/>
      <c r="I11" s="8"/>
      <c r="J11" s="5"/>
      <c r="K11" s="20"/>
      <c r="L11" s="5"/>
      <c r="M11" s="14"/>
      <c r="N11" s="3"/>
      <c r="O11" s="21"/>
      <c r="P11" s="3"/>
      <c r="Q11" s="47"/>
      <c r="R11" s="3"/>
      <c r="S11" s="117"/>
      <c r="U11" s="2"/>
    </row>
    <row r="12" spans="1:21" ht="22.5">
      <c r="A12" s="98" t="s">
        <v>101</v>
      </c>
      <c r="B12" s="3"/>
      <c r="C12" s="102" t="s">
        <v>102</v>
      </c>
      <c r="D12" s="3"/>
      <c r="E12" s="16" t="s">
        <v>103</v>
      </c>
      <c r="F12" s="3"/>
      <c r="G12" s="16" t="s">
        <v>104</v>
      </c>
      <c r="H12" s="3"/>
      <c r="I12" s="123" t="s">
        <v>105</v>
      </c>
      <c r="J12" s="5"/>
      <c r="K12" s="20">
        <v>40575</v>
      </c>
      <c r="L12" s="5"/>
      <c r="M12" s="14" t="s">
        <v>106</v>
      </c>
      <c r="N12" s="3"/>
      <c r="O12" s="21">
        <v>320</v>
      </c>
      <c r="P12" s="3"/>
      <c r="Q12" s="47">
        <v>64000</v>
      </c>
      <c r="R12" s="3"/>
      <c r="S12" s="117">
        <f>Q12/O12</f>
        <v>200</v>
      </c>
      <c r="U12" s="2"/>
    </row>
    <row r="13" spans="1:21" ht="12.75">
      <c r="A13" s="98"/>
      <c r="B13" s="3"/>
      <c r="C13" s="102"/>
      <c r="D13" s="3"/>
      <c r="E13" s="16"/>
      <c r="F13" s="3"/>
      <c r="G13" s="16"/>
      <c r="H13" s="3"/>
      <c r="I13" s="123"/>
      <c r="J13" s="5"/>
      <c r="K13" s="20"/>
      <c r="L13" s="5"/>
      <c r="M13" s="14"/>
      <c r="N13" s="3"/>
      <c r="O13" s="21"/>
      <c r="P13" s="3"/>
      <c r="Q13" s="47"/>
      <c r="R13" s="3"/>
      <c r="S13" s="117"/>
      <c r="U13" s="2"/>
    </row>
    <row r="14" spans="1:21" ht="12.75">
      <c r="A14" s="14">
        <v>358328100068</v>
      </c>
      <c r="B14" s="3"/>
      <c r="C14" s="16" t="s">
        <v>111</v>
      </c>
      <c r="D14" s="3"/>
      <c r="E14" s="16" t="s">
        <v>112</v>
      </c>
      <c r="F14" s="3"/>
      <c r="G14" s="16" t="s">
        <v>113</v>
      </c>
      <c r="H14" s="3"/>
      <c r="I14" s="8" t="s">
        <v>114</v>
      </c>
      <c r="J14" s="5"/>
      <c r="K14" s="20">
        <v>40603</v>
      </c>
      <c r="L14" s="5"/>
      <c r="M14" s="14" t="s">
        <v>93</v>
      </c>
      <c r="N14" s="3"/>
      <c r="O14" s="21">
        <v>320</v>
      </c>
      <c r="P14" s="3"/>
      <c r="Q14" s="47">
        <v>138100</v>
      </c>
      <c r="R14" s="3"/>
      <c r="S14" s="13">
        <f>Q14/O14</f>
        <v>431.5625</v>
      </c>
      <c r="U14" s="2"/>
    </row>
    <row r="15" spans="1:21" ht="12.75">
      <c r="A15" s="14"/>
      <c r="B15" s="3"/>
      <c r="C15" s="16"/>
      <c r="D15" s="3"/>
      <c r="E15" s="16"/>
      <c r="F15" s="3"/>
      <c r="G15" s="16"/>
      <c r="H15" s="3"/>
      <c r="I15" s="8"/>
      <c r="J15" s="5"/>
      <c r="K15" s="20"/>
      <c r="L15" s="5"/>
      <c r="M15" s="14"/>
      <c r="N15" s="3"/>
      <c r="O15" s="21"/>
      <c r="P15" s="3"/>
      <c r="Q15" s="47"/>
      <c r="R15" s="3"/>
      <c r="S15" s="13"/>
      <c r="U15" s="2"/>
    </row>
    <row r="16" spans="1:21" ht="112.5">
      <c r="A16" s="98" t="s">
        <v>143</v>
      </c>
      <c r="B16" s="3"/>
      <c r="C16" s="102" t="s">
        <v>144</v>
      </c>
      <c r="D16" s="3"/>
      <c r="E16" s="102" t="s">
        <v>145</v>
      </c>
      <c r="F16" s="3"/>
      <c r="G16" s="16" t="s">
        <v>146</v>
      </c>
      <c r="H16" s="3"/>
      <c r="I16" s="8" t="s">
        <v>147</v>
      </c>
      <c r="J16" s="5"/>
      <c r="K16" s="20">
        <v>40634</v>
      </c>
      <c r="L16" s="5"/>
      <c r="M16" s="14" t="s">
        <v>93</v>
      </c>
      <c r="N16" s="3"/>
      <c r="O16" s="21">
        <v>14010</v>
      </c>
      <c r="P16" s="3"/>
      <c r="Q16" s="47">
        <v>2745000</v>
      </c>
      <c r="R16" s="3"/>
      <c r="S16" s="13">
        <f>Q16/O16</f>
        <v>195.93147751605997</v>
      </c>
      <c r="U16" s="2"/>
    </row>
    <row r="17" spans="1:21" ht="12.75">
      <c r="A17" s="98"/>
      <c r="B17" s="3"/>
      <c r="C17" s="102"/>
      <c r="D17" s="3"/>
      <c r="E17" s="102"/>
      <c r="F17" s="3"/>
      <c r="G17" s="16"/>
      <c r="H17" s="3"/>
      <c r="I17" s="8"/>
      <c r="J17" s="5"/>
      <c r="K17" s="20"/>
      <c r="L17" s="5"/>
      <c r="M17" s="14"/>
      <c r="N17" s="3"/>
      <c r="O17" s="21"/>
      <c r="P17" s="3"/>
      <c r="Q17" s="47"/>
      <c r="R17" s="3"/>
      <c r="S17" s="13"/>
      <c r="U17" s="2"/>
    </row>
    <row r="18" spans="1:20" ht="12.75">
      <c r="A18" s="98">
        <v>338318100126</v>
      </c>
      <c r="B18" s="3"/>
      <c r="C18" s="102" t="s">
        <v>155</v>
      </c>
      <c r="D18" s="3"/>
      <c r="E18" s="16" t="s">
        <v>156</v>
      </c>
      <c r="F18" s="3"/>
      <c r="G18" s="16" t="s">
        <v>157</v>
      </c>
      <c r="H18" s="3"/>
      <c r="I18" s="8" t="s">
        <v>158</v>
      </c>
      <c r="J18" s="5"/>
      <c r="K18" s="20">
        <v>40664</v>
      </c>
      <c r="L18" s="5"/>
      <c r="M18" s="14" t="s">
        <v>93</v>
      </c>
      <c r="N18" s="3"/>
      <c r="O18" s="115">
        <v>280</v>
      </c>
      <c r="P18" s="3"/>
      <c r="Q18" s="47">
        <v>95000</v>
      </c>
      <c r="R18" s="3"/>
      <c r="S18" s="13">
        <f>Q18/O18</f>
        <v>339.2857142857143</v>
      </c>
      <c r="T18" s="54"/>
    </row>
    <row r="19" spans="1:19" ht="12.75">
      <c r="A19" s="14"/>
      <c r="B19" s="3"/>
      <c r="C19" s="16"/>
      <c r="D19" s="3"/>
      <c r="E19" s="16"/>
      <c r="F19" s="3"/>
      <c r="G19" s="16"/>
      <c r="H19" s="3"/>
      <c r="I19" s="8"/>
      <c r="J19" s="5"/>
      <c r="K19" s="20"/>
      <c r="L19" s="5"/>
      <c r="M19" s="14"/>
      <c r="N19" s="3"/>
      <c r="O19" s="21"/>
      <c r="P19" s="3"/>
      <c r="Q19" s="47"/>
      <c r="R19" s="3"/>
      <c r="S19" s="13"/>
    </row>
    <row r="20" spans="1:21" ht="33.75">
      <c r="A20" s="98" t="s">
        <v>188</v>
      </c>
      <c r="B20" s="3"/>
      <c r="C20" s="102" t="s">
        <v>189</v>
      </c>
      <c r="D20" s="3"/>
      <c r="E20" s="102" t="s">
        <v>185</v>
      </c>
      <c r="F20" s="3"/>
      <c r="G20" s="16" t="s">
        <v>186</v>
      </c>
      <c r="H20" s="3"/>
      <c r="I20" s="123" t="s">
        <v>187</v>
      </c>
      <c r="J20" s="5"/>
      <c r="K20" s="20">
        <v>40664</v>
      </c>
      <c r="L20" s="5"/>
      <c r="M20" s="14" t="s">
        <v>93</v>
      </c>
      <c r="N20" s="3"/>
      <c r="O20" s="21">
        <v>2573</v>
      </c>
      <c r="P20" s="3"/>
      <c r="Q20" s="47">
        <v>591790</v>
      </c>
      <c r="R20" s="3"/>
      <c r="S20" s="13">
        <f>Q20/O20</f>
        <v>230</v>
      </c>
      <c r="U20" s="54"/>
    </row>
    <row r="21" spans="1:21" ht="12.75">
      <c r="A21" s="14"/>
      <c r="B21" s="3"/>
      <c r="C21" s="102"/>
      <c r="D21" s="3"/>
      <c r="E21" s="102"/>
      <c r="F21" s="3"/>
      <c r="G21" s="16"/>
      <c r="H21" s="3"/>
      <c r="I21" s="8"/>
      <c r="J21" s="5"/>
      <c r="K21" s="20"/>
      <c r="L21" s="5"/>
      <c r="M21" s="14"/>
      <c r="N21" s="3"/>
      <c r="O21" s="21"/>
      <c r="P21" s="3"/>
      <c r="Q21" s="47"/>
      <c r="R21" s="3"/>
      <c r="S21" s="13"/>
      <c r="U21" s="54"/>
    </row>
    <row r="22" spans="1:19" ht="22.5">
      <c r="A22" s="98" t="s">
        <v>194</v>
      </c>
      <c r="B22" s="3"/>
      <c r="C22" s="102" t="s">
        <v>195</v>
      </c>
      <c r="D22" s="3"/>
      <c r="E22" s="102" t="s">
        <v>196</v>
      </c>
      <c r="F22" s="3"/>
      <c r="G22" s="16" t="s">
        <v>197</v>
      </c>
      <c r="H22" s="3"/>
      <c r="I22" s="123" t="s">
        <v>198</v>
      </c>
      <c r="J22" s="5"/>
      <c r="K22" s="20">
        <v>40664</v>
      </c>
      <c r="L22" s="5"/>
      <c r="M22" s="14" t="s">
        <v>93</v>
      </c>
      <c r="N22" s="3"/>
      <c r="O22" s="21">
        <v>559</v>
      </c>
      <c r="P22" s="3"/>
      <c r="Q22" s="47">
        <v>210000</v>
      </c>
      <c r="R22" s="3"/>
      <c r="S22" s="13">
        <f>Q22/O22</f>
        <v>375.67084078711986</v>
      </c>
    </row>
    <row r="23" spans="1:19" ht="12.75">
      <c r="A23" s="14"/>
      <c r="B23" s="3"/>
      <c r="C23" s="16"/>
      <c r="D23" s="3"/>
      <c r="E23" s="16"/>
      <c r="F23" s="3"/>
      <c r="G23" s="16"/>
      <c r="H23" s="3"/>
      <c r="I23" s="8"/>
      <c r="J23" s="5"/>
      <c r="K23" s="20"/>
      <c r="L23" s="5"/>
      <c r="M23" s="14"/>
      <c r="N23" s="3"/>
      <c r="O23" s="21"/>
      <c r="P23" s="3"/>
      <c r="Q23" s="23"/>
      <c r="R23" s="3"/>
      <c r="S23" s="13"/>
    </row>
    <row r="24" spans="1:19" ht="12.75">
      <c r="A24" s="14">
        <v>357328200015</v>
      </c>
      <c r="B24" s="3"/>
      <c r="C24" s="16" t="s">
        <v>199</v>
      </c>
      <c r="D24" s="3"/>
      <c r="E24" s="16" t="s">
        <v>200</v>
      </c>
      <c r="F24" s="3"/>
      <c r="G24" s="16" t="s">
        <v>201</v>
      </c>
      <c r="H24" s="3"/>
      <c r="I24" s="8" t="s">
        <v>202</v>
      </c>
      <c r="J24" s="5"/>
      <c r="K24" s="20">
        <v>40664</v>
      </c>
      <c r="L24" s="5"/>
      <c r="M24" s="14" t="s">
        <v>93</v>
      </c>
      <c r="N24" s="3"/>
      <c r="O24" s="21">
        <v>320</v>
      </c>
      <c r="P24" s="3"/>
      <c r="Q24" s="47">
        <v>72000</v>
      </c>
      <c r="R24" s="3"/>
      <c r="S24" s="13">
        <f>Q24/O24</f>
        <v>225</v>
      </c>
    </row>
    <row r="25" spans="1:19" ht="12.75">
      <c r="A25" s="14"/>
      <c r="B25" s="3"/>
      <c r="C25" s="16"/>
      <c r="D25" s="3"/>
      <c r="E25" s="16"/>
      <c r="F25" s="3"/>
      <c r="G25" s="16"/>
      <c r="H25" s="3"/>
      <c r="I25" s="8"/>
      <c r="J25" s="5"/>
      <c r="K25" s="20"/>
      <c r="L25" s="5"/>
      <c r="M25" s="14"/>
      <c r="N25" s="3"/>
      <c r="O25" s="21"/>
      <c r="P25" s="3"/>
      <c r="Q25" s="47"/>
      <c r="R25" s="3"/>
      <c r="S25" s="13"/>
    </row>
    <row r="26" spans="1:19" ht="12.75">
      <c r="A26" s="65">
        <v>279710100110</v>
      </c>
      <c r="B26" s="35"/>
      <c r="C26" s="35" t="s">
        <v>203</v>
      </c>
      <c r="D26" s="35"/>
      <c r="E26" s="74" t="s">
        <v>204</v>
      </c>
      <c r="F26" s="38"/>
      <c r="G26" s="74" t="s">
        <v>205</v>
      </c>
      <c r="H26" s="35"/>
      <c r="I26" s="38">
        <v>335534</v>
      </c>
      <c r="J26" s="38"/>
      <c r="K26" s="129">
        <v>40664</v>
      </c>
      <c r="L26" s="38"/>
      <c r="M26" s="38" t="s">
        <v>106</v>
      </c>
      <c r="N26" s="38"/>
      <c r="O26" s="65">
        <v>200</v>
      </c>
      <c r="P26" s="38"/>
      <c r="Q26" s="136">
        <v>51000</v>
      </c>
      <c r="R26" s="38"/>
      <c r="S26" s="13">
        <f>Q26/O26</f>
        <v>255</v>
      </c>
    </row>
    <row r="27" spans="1:19" ht="12.75">
      <c r="A27" s="65"/>
      <c r="B27" s="35"/>
      <c r="C27" s="35"/>
      <c r="D27" s="35"/>
      <c r="E27" s="38"/>
      <c r="F27" s="38"/>
      <c r="G27" s="74"/>
      <c r="H27" s="35"/>
      <c r="I27" s="38"/>
      <c r="J27" s="38"/>
      <c r="K27" s="129"/>
      <c r="L27" s="38"/>
      <c r="M27" s="38"/>
      <c r="N27" s="38"/>
      <c r="O27" s="65"/>
      <c r="P27" s="38"/>
      <c r="Q27" s="136"/>
      <c r="R27" s="38"/>
      <c r="S27" s="13"/>
    </row>
    <row r="28" spans="1:19" ht="12.75">
      <c r="A28" s="65">
        <v>306126300008</v>
      </c>
      <c r="B28" s="35"/>
      <c r="C28" s="35" t="s">
        <v>210</v>
      </c>
      <c r="D28" s="35"/>
      <c r="E28" s="74" t="s">
        <v>211</v>
      </c>
      <c r="F28" s="38"/>
      <c r="G28" s="74" t="s">
        <v>212</v>
      </c>
      <c r="H28" s="35"/>
      <c r="I28" s="38">
        <v>335616</v>
      </c>
      <c r="J28" s="38"/>
      <c r="K28" s="129">
        <v>40695</v>
      </c>
      <c r="L28" s="38"/>
      <c r="M28" s="38" t="s">
        <v>61</v>
      </c>
      <c r="N28" s="38"/>
      <c r="O28" s="65">
        <v>40</v>
      </c>
      <c r="P28" s="38"/>
      <c r="Q28" s="136">
        <v>20000</v>
      </c>
      <c r="R28" s="38"/>
      <c r="S28" s="13">
        <f>Q28/O28</f>
        <v>500</v>
      </c>
    </row>
    <row r="29" spans="1:19" ht="12.75">
      <c r="A29" s="65"/>
      <c r="B29" s="35"/>
      <c r="C29" s="35"/>
      <c r="D29" s="35"/>
      <c r="E29" s="74"/>
      <c r="F29" s="38"/>
      <c r="G29" s="74"/>
      <c r="H29" s="35"/>
      <c r="I29" s="38"/>
      <c r="J29" s="38"/>
      <c r="K29" s="129"/>
      <c r="L29" s="38"/>
      <c r="M29" s="38"/>
      <c r="N29" s="38"/>
      <c r="O29" s="65"/>
      <c r="P29" s="38"/>
      <c r="Q29" s="130"/>
      <c r="R29" s="38"/>
      <c r="S29" s="13"/>
    </row>
    <row r="30" spans="1:19" ht="22.5">
      <c r="A30" s="134" t="s">
        <v>281</v>
      </c>
      <c r="B30" s="35"/>
      <c r="C30" s="126" t="s">
        <v>282</v>
      </c>
      <c r="D30" s="35"/>
      <c r="E30" s="135" t="s">
        <v>284</v>
      </c>
      <c r="F30" s="38"/>
      <c r="G30" s="74" t="s">
        <v>283</v>
      </c>
      <c r="H30" s="35"/>
      <c r="I30" s="38">
        <v>336305</v>
      </c>
      <c r="J30" s="38"/>
      <c r="K30" s="129">
        <v>40817</v>
      </c>
      <c r="L30" s="38"/>
      <c r="M30" s="38" t="s">
        <v>106</v>
      </c>
      <c r="N30" s="38"/>
      <c r="O30" s="65">
        <v>271</v>
      </c>
      <c r="P30" s="38"/>
      <c r="Q30" s="130"/>
      <c r="R30" s="38"/>
      <c r="S30" s="13"/>
    </row>
    <row r="31" spans="1:19" ht="12.75">
      <c r="A31" s="134"/>
      <c r="B31" s="35"/>
      <c r="C31" s="126"/>
      <c r="D31" s="35"/>
      <c r="E31" s="135"/>
      <c r="F31" s="38"/>
      <c r="G31" s="74"/>
      <c r="H31" s="35"/>
      <c r="I31" s="38"/>
      <c r="J31" s="38"/>
      <c r="K31" s="129"/>
      <c r="L31" s="38"/>
      <c r="M31" s="38" t="s">
        <v>61</v>
      </c>
      <c r="N31" s="38"/>
      <c r="O31" s="65">
        <v>665</v>
      </c>
      <c r="P31" s="38"/>
      <c r="Q31" s="130"/>
      <c r="R31" s="38"/>
      <c r="S31" s="13"/>
    </row>
    <row r="32" spans="1:21" ht="12.75">
      <c r="A32" s="65"/>
      <c r="B32" s="35"/>
      <c r="C32" s="35"/>
      <c r="D32" s="35"/>
      <c r="E32" s="38"/>
      <c r="F32" s="38"/>
      <c r="G32" s="74"/>
      <c r="H32" s="35"/>
      <c r="I32" s="38"/>
      <c r="J32" s="38"/>
      <c r="K32" s="129"/>
      <c r="L32" s="38"/>
      <c r="M32" s="38"/>
      <c r="N32" s="38"/>
      <c r="O32" s="65">
        <f>SUM(O30:O31)</f>
        <v>936</v>
      </c>
      <c r="P32" s="38"/>
      <c r="Q32" s="136">
        <v>109000</v>
      </c>
      <c r="R32" s="38"/>
      <c r="S32" s="13">
        <f>Q32/O32</f>
        <v>116.45299145299145</v>
      </c>
      <c r="U32" t="s">
        <v>79</v>
      </c>
    </row>
    <row r="33" spans="1:19" ht="12.75">
      <c r="A33" s="65"/>
      <c r="B33" s="35"/>
      <c r="C33" s="35"/>
      <c r="D33" s="35"/>
      <c r="E33" s="38"/>
      <c r="F33" s="38"/>
      <c r="G33" s="74"/>
      <c r="H33" s="35"/>
      <c r="I33" s="38"/>
      <c r="J33" s="38"/>
      <c r="K33" s="129"/>
      <c r="L33" s="38"/>
      <c r="M33" s="38"/>
      <c r="N33" s="38"/>
      <c r="O33" s="65"/>
      <c r="P33" s="38"/>
      <c r="Q33" s="136"/>
      <c r="R33" s="38"/>
      <c r="S33" s="13"/>
    </row>
    <row r="34" spans="1:19" ht="12.75">
      <c r="A34" s="65">
        <v>338305100140</v>
      </c>
      <c r="B34" s="35"/>
      <c r="C34" s="35" t="s">
        <v>300</v>
      </c>
      <c r="D34" s="35"/>
      <c r="E34" s="74" t="s">
        <v>301</v>
      </c>
      <c r="F34" s="38"/>
      <c r="G34" s="74" t="s">
        <v>302</v>
      </c>
      <c r="H34" s="35"/>
      <c r="I34" s="38">
        <v>336430</v>
      </c>
      <c r="J34" s="38"/>
      <c r="K34" s="129">
        <v>40848</v>
      </c>
      <c r="L34" s="38"/>
      <c r="M34" s="38" t="s">
        <v>93</v>
      </c>
      <c r="N34" s="38"/>
      <c r="O34" s="65">
        <v>40.15</v>
      </c>
      <c r="P34" s="38"/>
      <c r="Q34" s="136">
        <v>14000</v>
      </c>
      <c r="R34" s="38"/>
      <c r="S34" s="13">
        <f>Q34/O34</f>
        <v>348.69240348692404</v>
      </c>
    </row>
    <row r="35" spans="1:19" ht="12.75">
      <c r="A35" s="65"/>
      <c r="B35" s="35"/>
      <c r="C35" s="35"/>
      <c r="D35" s="35"/>
      <c r="E35" s="74"/>
      <c r="F35" s="38"/>
      <c r="G35" s="74"/>
      <c r="H35" s="35"/>
      <c r="I35" s="38"/>
      <c r="J35" s="38"/>
      <c r="K35" s="129"/>
      <c r="L35" s="38"/>
      <c r="M35" s="38"/>
      <c r="N35" s="38"/>
      <c r="O35" s="65"/>
      <c r="P35" s="38"/>
      <c r="Q35" s="136"/>
      <c r="R35" s="38"/>
      <c r="S35" s="13"/>
    </row>
    <row r="36" spans="1:19" ht="22.5">
      <c r="A36" s="65">
        <v>338305200138</v>
      </c>
      <c r="B36" s="35"/>
      <c r="C36" s="126" t="s">
        <v>332</v>
      </c>
      <c r="D36" s="35"/>
      <c r="E36" s="74" t="s">
        <v>303</v>
      </c>
      <c r="F36" s="38"/>
      <c r="G36" s="74" t="s">
        <v>304</v>
      </c>
      <c r="H36" s="35"/>
      <c r="I36" s="38">
        <v>336428</v>
      </c>
      <c r="J36" s="38"/>
      <c r="K36" s="129">
        <v>40848</v>
      </c>
      <c r="L36" s="38"/>
      <c r="M36" s="38" t="s">
        <v>93</v>
      </c>
      <c r="N36" s="38"/>
      <c r="O36" s="65">
        <v>102.65</v>
      </c>
      <c r="P36" s="38"/>
      <c r="Q36" s="136">
        <v>30000</v>
      </c>
      <c r="R36" s="38"/>
      <c r="S36" s="13">
        <f>Q36/O36</f>
        <v>292.25523623964926</v>
      </c>
    </row>
    <row r="37" spans="1:19" ht="12.75">
      <c r="A37" s="65"/>
      <c r="B37" s="35"/>
      <c r="C37" s="126"/>
      <c r="D37" s="35"/>
      <c r="E37" s="74"/>
      <c r="F37" s="38"/>
      <c r="G37" s="74"/>
      <c r="H37" s="35"/>
      <c r="I37" s="38"/>
      <c r="J37" s="38"/>
      <c r="K37" s="129"/>
      <c r="L37" s="38"/>
      <c r="M37" s="38"/>
      <c r="N37" s="38"/>
      <c r="O37" s="65"/>
      <c r="P37" s="38"/>
      <c r="Q37" s="141" t="s">
        <v>333</v>
      </c>
      <c r="R37" s="38"/>
      <c r="S37" s="13"/>
    </row>
    <row r="38" spans="1:6" ht="12.75">
      <c r="A38" s="1" t="s">
        <v>52</v>
      </c>
      <c r="F38" s="29" t="s">
        <v>32</v>
      </c>
    </row>
    <row r="39" ht="12.75">
      <c r="A39" s="97" t="s">
        <v>232</v>
      </c>
    </row>
    <row r="40" spans="1:19" ht="13.5" thickBot="1">
      <c r="A40" s="17" t="s">
        <v>0</v>
      </c>
      <c r="B40" s="18"/>
      <c r="C40" s="17" t="s">
        <v>1</v>
      </c>
      <c r="D40" s="17"/>
      <c r="E40" s="17" t="s">
        <v>2</v>
      </c>
      <c r="F40" s="17"/>
      <c r="G40" s="17" t="s">
        <v>3</v>
      </c>
      <c r="H40" s="17"/>
      <c r="I40" s="17" t="s">
        <v>42</v>
      </c>
      <c r="J40" s="17"/>
      <c r="K40" s="17" t="s">
        <v>5</v>
      </c>
      <c r="L40" s="17"/>
      <c r="M40" s="17" t="s">
        <v>6</v>
      </c>
      <c r="N40" s="17"/>
      <c r="O40" s="17" t="s">
        <v>7</v>
      </c>
      <c r="P40" s="19"/>
      <c r="Q40" s="17" t="s">
        <v>8</v>
      </c>
      <c r="R40" s="18"/>
      <c r="S40" s="17" t="s">
        <v>9</v>
      </c>
    </row>
    <row r="42" spans="1:21" ht="24">
      <c r="A42" s="105" t="s">
        <v>325</v>
      </c>
      <c r="B42" s="3"/>
      <c r="C42" s="140" t="s">
        <v>326</v>
      </c>
      <c r="D42" s="3"/>
      <c r="E42" s="3" t="s">
        <v>327</v>
      </c>
      <c r="F42" s="3"/>
      <c r="G42" s="3" t="s">
        <v>328</v>
      </c>
      <c r="H42" s="3"/>
      <c r="I42" s="5">
        <v>336605</v>
      </c>
      <c r="J42" s="3"/>
      <c r="K42" s="60">
        <v>40848</v>
      </c>
      <c r="L42" s="5"/>
      <c r="M42" s="5" t="s">
        <v>106</v>
      </c>
      <c r="N42" s="5"/>
      <c r="O42" s="5">
        <v>1920</v>
      </c>
      <c r="P42" s="5"/>
      <c r="Q42" s="47">
        <v>575000</v>
      </c>
      <c r="R42" s="5"/>
      <c r="S42" s="13">
        <f>Q42/O42</f>
        <v>299.4791666666667</v>
      </c>
      <c r="T42" s="3"/>
      <c r="U42" s="3"/>
    </row>
    <row r="43" spans="1:2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139"/>
      <c r="R46" s="35"/>
      <c r="S46" s="35"/>
      <c r="T46" s="3"/>
      <c r="U46" s="3"/>
    </row>
    <row r="47" spans="1:19" ht="12.75">
      <c r="A47" s="3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11" t="s">
        <v>12</v>
      </c>
      <c r="P47" s="5"/>
      <c r="Q47" s="6"/>
      <c r="R47" s="5"/>
      <c r="S47" s="6"/>
    </row>
    <row r="48" spans="1:19" ht="12.75">
      <c r="A48" s="35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5" t="s">
        <v>11</v>
      </c>
      <c r="P48" s="5"/>
      <c r="Q48" s="6" t="s">
        <v>11</v>
      </c>
      <c r="R48" s="5"/>
      <c r="S48" s="6" t="s">
        <v>8</v>
      </c>
    </row>
    <row r="49" spans="1:19" ht="12.75">
      <c r="A49" s="3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5" t="s">
        <v>7</v>
      </c>
      <c r="P49" s="5"/>
      <c r="Q49" s="6" t="s">
        <v>13</v>
      </c>
      <c r="R49" s="5"/>
      <c r="S49" s="6" t="s">
        <v>14</v>
      </c>
    </row>
    <row r="50" spans="1:19" ht="12.75">
      <c r="A50" s="3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7">
        <f>SUM(O6:O28,O32,O34,O36,O42)</f>
        <v>22909.4</v>
      </c>
      <c r="P50" s="12"/>
      <c r="Q50" s="13">
        <f>SUM(Q6:Q47)</f>
        <v>4923690</v>
      </c>
      <c r="R50" s="12"/>
      <c r="S50" s="13">
        <f>Q50/O50</f>
        <v>214.92007647515865</v>
      </c>
    </row>
    <row r="51" spans="1:19" ht="12.75">
      <c r="A51" s="3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>
      <c r="A52" t="s">
        <v>10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.75">
      <c r="A53" s="1" t="s">
        <v>53</v>
      </c>
      <c r="F53" s="29" t="s">
        <v>32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ht="12.75">
      <c r="C54" s="72" t="s">
        <v>34</v>
      </c>
    </row>
    <row r="55" spans="1:23" ht="13.5" thickBot="1">
      <c r="A55" s="17" t="s">
        <v>0</v>
      </c>
      <c r="B55" s="18"/>
      <c r="C55" s="17" t="s">
        <v>1</v>
      </c>
      <c r="D55" s="17"/>
      <c r="E55" s="17" t="s">
        <v>2</v>
      </c>
      <c r="F55" s="17"/>
      <c r="G55" s="17" t="s">
        <v>3</v>
      </c>
      <c r="H55" s="17"/>
      <c r="I55" s="17" t="s">
        <v>50</v>
      </c>
      <c r="J55" s="17"/>
      <c r="K55" s="17" t="s">
        <v>5</v>
      </c>
      <c r="L55" s="17"/>
      <c r="M55" s="17" t="s">
        <v>6</v>
      </c>
      <c r="N55" s="17"/>
      <c r="O55" s="17" t="s">
        <v>7</v>
      </c>
      <c r="P55" s="19"/>
      <c r="Q55" s="17" t="s">
        <v>8</v>
      </c>
      <c r="R55" s="18"/>
      <c r="S55" s="17" t="s">
        <v>9</v>
      </c>
      <c r="T55" s="18"/>
      <c r="U55" s="87" t="s">
        <v>46</v>
      </c>
      <c r="V55" s="45"/>
      <c r="W55" s="45" t="s">
        <v>22</v>
      </c>
    </row>
    <row r="56" spans="1:23" ht="13.5" thickBot="1">
      <c r="A56" s="17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  <c r="Q56" s="17"/>
      <c r="R56" s="18"/>
      <c r="S56" s="17"/>
      <c r="T56" s="18"/>
      <c r="U56" s="87" t="s">
        <v>47</v>
      </c>
      <c r="V56" s="45"/>
      <c r="W56" s="45"/>
    </row>
    <row r="57" spans="1:24" ht="22.5">
      <c r="A57" s="114" t="s">
        <v>81</v>
      </c>
      <c r="B57" s="3"/>
      <c r="C57" s="110" t="s">
        <v>82</v>
      </c>
      <c r="D57" s="3"/>
      <c r="E57" s="16" t="s">
        <v>83</v>
      </c>
      <c r="F57" s="3"/>
      <c r="G57" s="16" t="s">
        <v>84</v>
      </c>
      <c r="H57" s="3"/>
      <c r="I57" s="8" t="s">
        <v>85</v>
      </c>
      <c r="J57" s="5"/>
      <c r="K57" s="80">
        <v>40544</v>
      </c>
      <c r="M57" s="5" t="s">
        <v>61</v>
      </c>
      <c r="O57" s="5">
        <v>127.8</v>
      </c>
      <c r="P57" s="3"/>
      <c r="Q57" s="6">
        <v>135000</v>
      </c>
      <c r="R57" s="3"/>
      <c r="S57" s="13">
        <f>Q57/O57</f>
        <v>1056.338028169014</v>
      </c>
      <c r="T57" s="3"/>
      <c r="U57" s="5">
        <v>5</v>
      </c>
      <c r="V57" s="5"/>
      <c r="W57" s="5">
        <v>1</v>
      </c>
      <c r="X57" s="97" t="s">
        <v>79</v>
      </c>
    </row>
    <row r="58" spans="1:24" ht="7.5" customHeight="1">
      <c r="A58" s="114"/>
      <c r="B58" s="3"/>
      <c r="C58" s="110"/>
      <c r="D58" s="3"/>
      <c r="E58" s="16"/>
      <c r="F58" s="3"/>
      <c r="G58" s="16"/>
      <c r="H58" s="3"/>
      <c r="I58" s="8"/>
      <c r="J58" s="5"/>
      <c r="K58" s="80"/>
      <c r="M58" s="5"/>
      <c r="O58" s="5"/>
      <c r="P58" s="3"/>
      <c r="Q58" s="6"/>
      <c r="R58" s="3"/>
      <c r="S58" s="13"/>
      <c r="T58" s="3"/>
      <c r="U58" s="5"/>
      <c r="V58" s="5"/>
      <c r="W58" s="5"/>
      <c r="X58" s="97"/>
    </row>
    <row r="59" spans="1:26" ht="22.5">
      <c r="A59" s="98" t="s">
        <v>126</v>
      </c>
      <c r="B59" s="3"/>
      <c r="C59" s="102" t="s">
        <v>127</v>
      </c>
      <c r="D59" s="3"/>
      <c r="E59" s="16" t="s">
        <v>123</v>
      </c>
      <c r="F59" s="3"/>
      <c r="G59" s="16" t="s">
        <v>124</v>
      </c>
      <c r="H59" s="3"/>
      <c r="I59" s="8" t="s">
        <v>125</v>
      </c>
      <c r="J59" s="5"/>
      <c r="K59" s="20">
        <v>40603</v>
      </c>
      <c r="L59" s="5"/>
      <c r="M59" s="14" t="s">
        <v>93</v>
      </c>
      <c r="N59" s="3"/>
      <c r="O59" s="21">
        <v>1437.7</v>
      </c>
      <c r="P59" s="3"/>
      <c r="Q59" s="47">
        <v>440000</v>
      </c>
      <c r="R59" s="3"/>
      <c r="S59" s="13">
        <f>Q59/O59</f>
        <v>306.044376434583</v>
      </c>
      <c r="U59" s="5">
        <v>6</v>
      </c>
      <c r="V59" s="5"/>
      <c r="W59" s="5">
        <v>1</v>
      </c>
      <c r="X59" s="5"/>
      <c r="Y59" s="5"/>
      <c r="Z59" s="5"/>
    </row>
    <row r="60" spans="1:26" ht="7.5" customHeight="1">
      <c r="A60" s="98"/>
      <c r="B60" s="3"/>
      <c r="C60" s="102"/>
      <c r="D60" s="3"/>
      <c r="E60" s="16"/>
      <c r="F60" s="3"/>
      <c r="G60" s="16"/>
      <c r="H60" s="3"/>
      <c r="I60" s="8"/>
      <c r="J60" s="5"/>
      <c r="K60" s="20"/>
      <c r="L60" s="5"/>
      <c r="M60" s="14"/>
      <c r="N60" s="3"/>
      <c r="O60" s="21"/>
      <c r="P60" s="3"/>
      <c r="Q60" s="47"/>
      <c r="R60" s="3"/>
      <c r="S60" s="13"/>
      <c r="U60" s="5"/>
      <c r="V60" s="5"/>
      <c r="W60" s="5"/>
      <c r="X60" s="5"/>
      <c r="Y60" s="5"/>
      <c r="Z60" s="5"/>
    </row>
    <row r="61" spans="1:24" ht="12.75">
      <c r="A61" s="98">
        <v>253132200119</v>
      </c>
      <c r="B61" s="3"/>
      <c r="C61" s="102" t="s">
        <v>175</v>
      </c>
      <c r="D61" s="3"/>
      <c r="E61" s="16" t="s">
        <v>176</v>
      </c>
      <c r="F61" s="3"/>
      <c r="G61" s="16" t="s">
        <v>177</v>
      </c>
      <c r="H61" s="3"/>
      <c r="I61" s="8" t="s">
        <v>178</v>
      </c>
      <c r="J61" s="5"/>
      <c r="K61" s="20">
        <v>40664</v>
      </c>
      <c r="L61" s="5"/>
      <c r="M61" s="14" t="s">
        <v>67</v>
      </c>
      <c r="N61" s="3"/>
      <c r="O61" s="115">
        <v>1</v>
      </c>
      <c r="P61" s="3"/>
      <c r="Q61" s="47">
        <v>1000</v>
      </c>
      <c r="R61" s="3"/>
      <c r="S61" s="13">
        <f>Q61/O61</f>
        <v>1000</v>
      </c>
      <c r="T61" s="5"/>
      <c r="U61" s="5">
        <v>1</v>
      </c>
      <c r="V61" s="5"/>
      <c r="W61" s="5"/>
      <c r="X61" s="97"/>
    </row>
    <row r="62" spans="1:24" ht="7.5" customHeight="1">
      <c r="A62" s="98"/>
      <c r="B62" s="3"/>
      <c r="C62" s="102"/>
      <c r="D62" s="3"/>
      <c r="E62" s="16"/>
      <c r="F62" s="3"/>
      <c r="G62" s="16"/>
      <c r="H62" s="3"/>
      <c r="I62" s="8"/>
      <c r="J62" s="5"/>
      <c r="K62" s="20"/>
      <c r="L62" s="5"/>
      <c r="M62" s="14"/>
      <c r="N62" s="3"/>
      <c r="O62" s="115"/>
      <c r="P62" s="3"/>
      <c r="Q62" s="47"/>
      <c r="R62" s="3"/>
      <c r="S62" s="13"/>
      <c r="T62" s="5"/>
      <c r="U62" s="5"/>
      <c r="V62" s="5"/>
      <c r="W62" s="5"/>
      <c r="X62" s="97"/>
    </row>
    <row r="63" spans="1:23" ht="22.5">
      <c r="A63" s="14">
        <v>252921100024</v>
      </c>
      <c r="B63" s="3"/>
      <c r="C63" s="99" t="s">
        <v>208</v>
      </c>
      <c r="E63" s="16" t="s">
        <v>206</v>
      </c>
      <c r="F63" s="3"/>
      <c r="G63" s="16" t="s">
        <v>207</v>
      </c>
      <c r="H63" s="3"/>
      <c r="I63" s="8" t="s">
        <v>209</v>
      </c>
      <c r="J63" s="5"/>
      <c r="K63" s="20">
        <v>40664</v>
      </c>
      <c r="L63" s="5"/>
      <c r="M63" s="14" t="s">
        <v>67</v>
      </c>
      <c r="N63" s="3"/>
      <c r="O63" s="21">
        <v>242.02</v>
      </c>
      <c r="P63" s="3"/>
      <c r="Q63" s="23">
        <v>121000</v>
      </c>
      <c r="R63" s="3"/>
      <c r="S63" s="13">
        <f>Q63/O63</f>
        <v>499.9586811007355</v>
      </c>
      <c r="U63" s="5">
        <v>5</v>
      </c>
      <c r="V63" s="52"/>
      <c r="W63" s="5">
        <v>2</v>
      </c>
    </row>
    <row r="64" spans="1:24" ht="7.5" customHeight="1">
      <c r="A64" s="98"/>
      <c r="B64" s="3"/>
      <c r="C64" s="102"/>
      <c r="D64" s="3"/>
      <c r="E64" s="16"/>
      <c r="F64" s="3"/>
      <c r="G64" s="16"/>
      <c r="H64" s="3"/>
      <c r="I64" s="8"/>
      <c r="J64" s="5"/>
      <c r="K64" s="20"/>
      <c r="L64" s="5"/>
      <c r="M64" s="14"/>
      <c r="N64" s="3"/>
      <c r="O64" s="119"/>
      <c r="P64" s="88"/>
      <c r="Q64" s="23"/>
      <c r="R64" s="3"/>
      <c r="S64" s="84"/>
      <c r="U64" s="5"/>
      <c r="V64" s="75"/>
      <c r="W64" s="5"/>
      <c r="X64" s="97"/>
    </row>
    <row r="65" spans="1:24" ht="22.5">
      <c r="A65" s="98" t="s">
        <v>222</v>
      </c>
      <c r="B65" s="3"/>
      <c r="C65" s="102" t="s">
        <v>223</v>
      </c>
      <c r="D65" s="3"/>
      <c r="E65" s="16" t="s">
        <v>219</v>
      </c>
      <c r="F65" s="3"/>
      <c r="G65" s="16" t="s">
        <v>220</v>
      </c>
      <c r="H65" s="3"/>
      <c r="I65" s="8" t="s">
        <v>221</v>
      </c>
      <c r="J65" s="5"/>
      <c r="K65" s="20">
        <v>40695</v>
      </c>
      <c r="L65" s="5"/>
      <c r="M65" s="14" t="s">
        <v>93</v>
      </c>
      <c r="N65" s="3"/>
      <c r="O65" s="119">
        <v>64</v>
      </c>
      <c r="P65" s="88"/>
      <c r="Q65" s="23">
        <v>1600</v>
      </c>
      <c r="R65" s="3"/>
      <c r="S65" s="13">
        <f>Q65/O65</f>
        <v>25</v>
      </c>
      <c r="U65" s="5">
        <v>1</v>
      </c>
      <c r="V65" s="75"/>
      <c r="W65" s="5"/>
      <c r="X65" s="97"/>
    </row>
    <row r="66" spans="1:24" ht="7.5" customHeight="1">
      <c r="A66" s="98"/>
      <c r="B66" s="3"/>
      <c r="C66" s="102"/>
      <c r="D66" s="3"/>
      <c r="E66" s="16"/>
      <c r="F66" s="3"/>
      <c r="G66" s="16"/>
      <c r="H66" s="3"/>
      <c r="I66" s="8"/>
      <c r="J66" s="5"/>
      <c r="K66" s="20"/>
      <c r="L66" s="5"/>
      <c r="M66" s="14"/>
      <c r="N66" s="3"/>
      <c r="O66" s="119"/>
      <c r="P66" s="88"/>
      <c r="Q66" s="23"/>
      <c r="R66" s="3"/>
      <c r="S66" s="84"/>
      <c r="U66" s="5"/>
      <c r="V66" s="75"/>
      <c r="W66" s="5"/>
      <c r="X66" s="97"/>
    </row>
    <row r="67" spans="1:23" ht="12.75">
      <c r="A67" s="14">
        <v>330930400100</v>
      </c>
      <c r="C67" s="16" t="s">
        <v>233</v>
      </c>
      <c r="E67" s="16" t="s">
        <v>234</v>
      </c>
      <c r="G67" s="16" t="s">
        <v>235</v>
      </c>
      <c r="I67" s="8" t="s">
        <v>236</v>
      </c>
      <c r="K67" s="20">
        <v>40725</v>
      </c>
      <c r="M67" s="14" t="s">
        <v>61</v>
      </c>
      <c r="O67" s="21">
        <v>35</v>
      </c>
      <c r="Q67" s="53">
        <v>199000</v>
      </c>
      <c r="S67" s="13">
        <f>Q67/O67</f>
        <v>5685.714285714285</v>
      </c>
      <c r="U67" s="5">
        <v>2</v>
      </c>
      <c r="W67" s="5">
        <v>1</v>
      </c>
    </row>
    <row r="68" spans="1:23" ht="7.5" customHeight="1">
      <c r="A68" s="14"/>
      <c r="C68" s="16"/>
      <c r="E68" s="16"/>
      <c r="G68" s="16"/>
      <c r="I68" s="8"/>
      <c r="K68" s="20"/>
      <c r="M68" s="14"/>
      <c r="O68" s="21"/>
      <c r="Q68" s="53"/>
      <c r="S68" s="13"/>
      <c r="U68" s="5"/>
      <c r="W68" s="5"/>
    </row>
    <row r="69" spans="1:24" ht="12.75">
      <c r="A69" s="14">
        <v>253330300149</v>
      </c>
      <c r="C69" s="16" t="s">
        <v>240</v>
      </c>
      <c r="E69" s="16" t="s">
        <v>241</v>
      </c>
      <c r="G69" s="16" t="s">
        <v>245</v>
      </c>
      <c r="I69" s="8" t="s">
        <v>242</v>
      </c>
      <c r="K69" s="20">
        <v>40725</v>
      </c>
      <c r="M69" s="14" t="s">
        <v>67</v>
      </c>
      <c r="O69" s="21">
        <v>6.16</v>
      </c>
      <c r="Q69" s="53">
        <v>30000</v>
      </c>
      <c r="S69" s="13">
        <f>Q69/O69</f>
        <v>4870.12987012987</v>
      </c>
      <c r="U69" s="5">
        <v>8</v>
      </c>
      <c r="W69" s="5">
        <v>1</v>
      </c>
      <c r="X69" t="s">
        <v>79</v>
      </c>
    </row>
    <row r="70" spans="1:23" ht="7.5" customHeight="1">
      <c r="A70" s="14"/>
      <c r="C70" s="16"/>
      <c r="E70" s="16"/>
      <c r="G70" s="16"/>
      <c r="I70" s="8"/>
      <c r="K70" s="20"/>
      <c r="M70" s="14"/>
      <c r="O70" s="21"/>
      <c r="Q70" s="53"/>
      <c r="S70" s="13"/>
      <c r="U70" s="5"/>
      <c r="W70" s="5"/>
    </row>
    <row r="71" spans="1:23" ht="12.75">
      <c r="A71" s="14">
        <v>279333200082</v>
      </c>
      <c r="C71" s="16" t="s">
        <v>246</v>
      </c>
      <c r="E71" s="16" t="s">
        <v>214</v>
      </c>
      <c r="G71" s="16" t="s">
        <v>247</v>
      </c>
      <c r="I71" s="8" t="s">
        <v>248</v>
      </c>
      <c r="K71" s="20">
        <v>40725</v>
      </c>
      <c r="M71" s="14" t="s">
        <v>106</v>
      </c>
      <c r="O71" s="21">
        <v>18</v>
      </c>
      <c r="Q71" s="53">
        <v>100100</v>
      </c>
      <c r="S71" s="13">
        <f>Q71/O71</f>
        <v>5561.111111111111</v>
      </c>
      <c r="U71" s="5">
        <v>11</v>
      </c>
      <c r="W71" s="5">
        <v>1</v>
      </c>
    </row>
    <row r="72" spans="1:23" ht="12.75">
      <c r="A72" s="14"/>
      <c r="C72" s="16"/>
      <c r="E72" s="16"/>
      <c r="G72" s="16"/>
      <c r="I72" s="8"/>
      <c r="K72" s="20"/>
      <c r="M72" s="14"/>
      <c r="O72" s="21"/>
      <c r="Q72" s="53"/>
      <c r="S72" s="13"/>
      <c r="U72" s="5"/>
      <c r="W72" s="5"/>
    </row>
    <row r="73" spans="1:23" ht="12.75">
      <c r="A73" s="14">
        <v>337914100032</v>
      </c>
      <c r="C73" s="16" t="s">
        <v>261</v>
      </c>
      <c r="E73" s="16" t="s">
        <v>262</v>
      </c>
      <c r="G73" s="16" t="s">
        <v>263</v>
      </c>
      <c r="I73" s="8" t="s">
        <v>264</v>
      </c>
      <c r="K73" s="20">
        <v>40756</v>
      </c>
      <c r="M73" s="14" t="s">
        <v>93</v>
      </c>
      <c r="O73" s="21">
        <v>40</v>
      </c>
      <c r="Q73" s="53">
        <v>90000</v>
      </c>
      <c r="S73" s="13">
        <f>Q73/O73</f>
        <v>2250</v>
      </c>
      <c r="U73" s="133">
        <v>1</v>
      </c>
      <c r="W73" s="5"/>
    </row>
    <row r="74" spans="1:23" ht="12.75">
      <c r="A74" s="14"/>
      <c r="C74" s="16"/>
      <c r="E74" s="16"/>
      <c r="G74" s="16"/>
      <c r="I74" s="8"/>
      <c r="K74" s="20"/>
      <c r="M74" s="14"/>
      <c r="O74" s="21"/>
      <c r="Q74" s="53"/>
      <c r="S74" s="13"/>
      <c r="U74" s="133"/>
      <c r="W74" s="5"/>
    </row>
    <row r="75" spans="1:23" ht="12.75">
      <c r="A75" s="14">
        <v>258302100094</v>
      </c>
      <c r="C75" s="16" t="s">
        <v>271</v>
      </c>
      <c r="E75" s="16" t="s">
        <v>272</v>
      </c>
      <c r="G75" s="16" t="s">
        <v>273</v>
      </c>
      <c r="I75" s="8" t="s">
        <v>274</v>
      </c>
      <c r="K75" s="20">
        <v>40817</v>
      </c>
      <c r="M75" s="14" t="s">
        <v>106</v>
      </c>
      <c r="O75" s="21">
        <v>153</v>
      </c>
      <c r="Q75" s="53">
        <v>75000</v>
      </c>
      <c r="S75" s="13">
        <f>Q75/O75</f>
        <v>490.19607843137254</v>
      </c>
      <c r="U75" s="133">
        <v>6</v>
      </c>
      <c r="W75" s="5">
        <v>1</v>
      </c>
    </row>
    <row r="76" spans="1:23" ht="12.75">
      <c r="A76" s="14"/>
      <c r="C76" s="16"/>
      <c r="E76" s="16"/>
      <c r="G76" s="16"/>
      <c r="I76" s="8"/>
      <c r="K76" s="20"/>
      <c r="M76" s="14"/>
      <c r="O76" s="21"/>
      <c r="Q76" s="53"/>
      <c r="S76" s="13"/>
      <c r="U76" s="133"/>
      <c r="W76" s="5"/>
    </row>
    <row r="77" spans="1:24" ht="56.25">
      <c r="A77" s="98" t="s">
        <v>313</v>
      </c>
      <c r="C77" s="102" t="s">
        <v>312</v>
      </c>
      <c r="E77" s="16" t="s">
        <v>314</v>
      </c>
      <c r="G77" s="16" t="s">
        <v>315</v>
      </c>
      <c r="I77" s="8" t="s">
        <v>316</v>
      </c>
      <c r="K77" s="20">
        <v>40848</v>
      </c>
      <c r="M77" s="14" t="s">
        <v>106</v>
      </c>
      <c r="O77" s="21">
        <v>1259</v>
      </c>
      <c r="Q77" s="53">
        <v>625000</v>
      </c>
      <c r="S77" s="13">
        <f>Q77/O77</f>
        <v>496.4257347100874</v>
      </c>
      <c r="U77" s="133">
        <v>5</v>
      </c>
      <c r="W77" s="5">
        <v>1</v>
      </c>
      <c r="X77" t="s">
        <v>79</v>
      </c>
    </row>
    <row r="78" spans="1:23" ht="12.75">
      <c r="A78" s="14"/>
      <c r="C78" s="16"/>
      <c r="E78" s="16"/>
      <c r="G78" s="16"/>
      <c r="I78" s="8"/>
      <c r="K78" s="20"/>
      <c r="M78" s="14"/>
      <c r="O78" s="21"/>
      <c r="Q78" s="53"/>
      <c r="S78" s="13"/>
      <c r="U78" s="133"/>
      <c r="W78" s="5"/>
    </row>
    <row r="79" spans="1:23" ht="13.5" thickBot="1">
      <c r="A79" s="27"/>
      <c r="B79" s="27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54"/>
      <c r="U79" s="75"/>
      <c r="V79" s="75"/>
      <c r="W79" s="75"/>
    </row>
    <row r="80" spans="3:23" ht="12.75"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11" t="s">
        <v>12</v>
      </c>
      <c r="P80" s="5"/>
      <c r="Q80" s="6"/>
      <c r="R80" s="5"/>
      <c r="S80" s="6"/>
      <c r="T80" s="54"/>
      <c r="U80" s="54"/>
      <c r="V80" s="54"/>
      <c r="W80" s="54"/>
    </row>
    <row r="81" spans="3:23" ht="12.75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" t="s">
        <v>11</v>
      </c>
      <c r="P81" s="5"/>
      <c r="Q81" s="6" t="s">
        <v>11</v>
      </c>
      <c r="R81" s="5"/>
      <c r="S81" s="6" t="s">
        <v>8</v>
      </c>
      <c r="T81" s="54"/>
      <c r="U81" s="54"/>
      <c r="V81" s="54"/>
      <c r="W81" s="54"/>
    </row>
    <row r="82" spans="3:23" ht="12.75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" t="s">
        <v>7</v>
      </c>
      <c r="P82" s="5"/>
      <c r="Q82" s="6" t="s">
        <v>13</v>
      </c>
      <c r="R82" s="5"/>
      <c r="S82" s="6" t="s">
        <v>14</v>
      </c>
      <c r="T82" s="54"/>
      <c r="U82" s="54"/>
      <c r="V82" s="54"/>
      <c r="W82" s="54"/>
    </row>
    <row r="83" spans="3:23" ht="12.75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64">
        <f>SUM(O57:O79)</f>
        <v>3383.6800000000003</v>
      </c>
      <c r="P83" s="12"/>
      <c r="Q83" s="13">
        <f>SUM(Q57:Q77)</f>
        <v>1817700</v>
      </c>
      <c r="R83" s="12"/>
      <c r="S83" s="13">
        <f>Q83/O83</f>
        <v>537.1961887648949</v>
      </c>
      <c r="T83" s="54"/>
      <c r="U83" s="54"/>
      <c r="V83" s="54"/>
      <c r="W83" s="54"/>
    </row>
    <row r="84" spans="3:23" ht="12.75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3:23" ht="12.75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</sheetData>
  <sheetProtection/>
  <printOptions/>
  <pageMargins left="0.53" right="0.13" top="0.79" bottom="0.63" header="0.5" footer="0.5"/>
  <pageSetup fitToHeight="1" fitToWidth="1" horizontalDpi="300" verticalDpi="300" orientation="landscape" paperSize="5" scale="97" r:id="rId1"/>
  <headerFooter alignWithMargins="0">
    <oddHeader>&amp;CLINCOLN COUNTY&amp;R&amp;D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3.00390625" style="0" bestFit="1" customWidth="1"/>
    <col min="2" max="2" width="0.5625" style="0" customWidth="1"/>
    <col min="3" max="3" width="27.00390625" style="0" customWidth="1"/>
    <col min="4" max="4" width="0.71875" style="0" customWidth="1"/>
    <col min="5" max="5" width="26.57421875" style="0" customWidth="1"/>
    <col min="6" max="6" width="0.71875" style="0" customWidth="1"/>
    <col min="7" max="7" width="0.13671875" style="0" customWidth="1"/>
    <col min="8" max="8" width="35.57421875" style="0" bestFit="1" customWidth="1"/>
    <col min="9" max="9" width="0.71875" style="0" customWidth="1"/>
    <col min="11" max="11" width="0.5625" style="0" customWidth="1"/>
    <col min="13" max="13" width="0.5625" style="0" customWidth="1"/>
    <col min="15" max="15" width="0.71875" style="0" customWidth="1"/>
    <col min="17" max="17" width="0.42578125" style="0" customWidth="1"/>
    <col min="19" max="19" width="0.71875" style="0" customWidth="1"/>
    <col min="21" max="21" width="0.42578125" style="0" customWidth="1"/>
    <col min="23" max="23" width="0.5625" style="0" customWidth="1"/>
  </cols>
  <sheetData>
    <row r="1" spans="1:10" ht="12.75">
      <c r="A1" s="1" t="s">
        <v>53</v>
      </c>
      <c r="J1" s="29" t="s">
        <v>38</v>
      </c>
    </row>
    <row r="2" ht="12.75">
      <c r="J2" s="29" t="s">
        <v>37</v>
      </c>
    </row>
    <row r="3" spans="1:24" ht="13.5" thickBot="1">
      <c r="A3" s="17" t="s">
        <v>0</v>
      </c>
      <c r="B3" s="18"/>
      <c r="C3" s="17" t="s">
        <v>1</v>
      </c>
      <c r="D3" s="17"/>
      <c r="E3" s="17" t="s">
        <v>15</v>
      </c>
      <c r="F3" s="17"/>
      <c r="G3" s="17"/>
      <c r="H3" s="17" t="s">
        <v>16</v>
      </c>
      <c r="I3" s="17"/>
      <c r="J3" s="17" t="s">
        <v>42</v>
      </c>
      <c r="K3" s="17"/>
      <c r="L3" s="17" t="s">
        <v>5</v>
      </c>
      <c r="M3" s="17"/>
      <c r="N3" s="17" t="s">
        <v>6</v>
      </c>
      <c r="O3" s="17"/>
      <c r="P3" s="17" t="s">
        <v>7</v>
      </c>
      <c r="Q3" s="17"/>
      <c r="R3" s="24" t="s">
        <v>8</v>
      </c>
      <c r="S3" s="24"/>
      <c r="T3" s="24" t="s">
        <v>9</v>
      </c>
      <c r="U3" s="24"/>
      <c r="V3" s="24"/>
      <c r="W3" s="24"/>
      <c r="X3" s="24"/>
    </row>
    <row r="4" spans="1:24" ht="33.75">
      <c r="A4" s="14">
        <v>338319300049</v>
      </c>
      <c r="B4" s="5"/>
      <c r="C4" s="102" t="s">
        <v>108</v>
      </c>
      <c r="D4" s="5"/>
      <c r="E4" s="5" t="s">
        <v>37</v>
      </c>
      <c r="F4" s="5"/>
      <c r="G4" s="5"/>
      <c r="H4" s="5" t="s">
        <v>109</v>
      </c>
      <c r="I4" s="5"/>
      <c r="J4" s="5">
        <v>335124</v>
      </c>
      <c r="K4" s="5"/>
      <c r="L4" s="60">
        <v>40603</v>
      </c>
      <c r="M4" s="5"/>
      <c r="N4" s="5" t="s">
        <v>110</v>
      </c>
      <c r="O4" s="5"/>
      <c r="P4" s="5">
        <v>40</v>
      </c>
      <c r="Q4" s="5"/>
      <c r="R4" s="6">
        <v>19900</v>
      </c>
      <c r="S4" s="5"/>
      <c r="T4" s="13">
        <f>R4/P4</f>
        <v>497.5</v>
      </c>
      <c r="V4" s="5"/>
      <c r="W4" s="5"/>
      <c r="X4" s="5"/>
    </row>
    <row r="5" spans="1:24" ht="22.5">
      <c r="A5" s="14">
        <v>338330200041</v>
      </c>
      <c r="B5" s="5"/>
      <c r="C5" s="16" t="s">
        <v>224</v>
      </c>
      <c r="D5" s="5"/>
      <c r="E5" s="102" t="s">
        <v>225</v>
      </c>
      <c r="F5" s="5"/>
      <c r="G5" s="5"/>
      <c r="H5" s="5" t="s">
        <v>226</v>
      </c>
      <c r="I5" s="5"/>
      <c r="J5" s="5" t="s">
        <v>227</v>
      </c>
      <c r="K5" s="5"/>
      <c r="L5" s="60">
        <v>40695</v>
      </c>
      <c r="M5" s="5"/>
      <c r="N5" s="5" t="s">
        <v>110</v>
      </c>
      <c r="O5" s="5"/>
      <c r="P5" s="5">
        <v>40</v>
      </c>
      <c r="Q5" s="5"/>
      <c r="R5" s="6">
        <v>27300</v>
      </c>
      <c r="S5" s="5"/>
      <c r="T5" s="13">
        <f>R5/P5</f>
        <v>682.5</v>
      </c>
      <c r="U5" s="5"/>
      <c r="V5" s="5"/>
      <c r="W5" s="5"/>
      <c r="X5" s="5"/>
    </row>
    <row r="6" spans="1:24" ht="12.75">
      <c r="A6" s="14"/>
      <c r="B6" s="5"/>
      <c r="C6" s="16"/>
      <c r="D6" s="5"/>
      <c r="E6" s="5"/>
      <c r="F6" s="5"/>
      <c r="G6" s="5"/>
      <c r="H6" s="5"/>
      <c r="I6" s="5"/>
      <c r="J6" s="5"/>
      <c r="K6" s="5"/>
      <c r="L6" s="60"/>
      <c r="M6" s="5"/>
      <c r="N6" s="5"/>
      <c r="O6" s="5"/>
      <c r="P6" s="5"/>
      <c r="Q6" s="5"/>
      <c r="R6" s="6"/>
      <c r="S6" s="5"/>
      <c r="T6" s="13"/>
      <c r="U6" s="5"/>
      <c r="V6" s="5"/>
      <c r="W6" s="5"/>
      <c r="X6" s="5"/>
    </row>
    <row r="7" spans="1:24" ht="12.75">
      <c r="A7" s="14"/>
      <c r="B7" s="4"/>
      <c r="C7" s="3"/>
      <c r="D7" s="3"/>
      <c r="E7" s="5"/>
      <c r="F7" s="3"/>
      <c r="G7" s="3"/>
      <c r="H7" s="5"/>
      <c r="I7" s="3"/>
      <c r="J7" s="5"/>
      <c r="K7" s="3"/>
      <c r="L7" s="60"/>
      <c r="M7" s="3"/>
      <c r="N7" s="3"/>
      <c r="O7" s="3"/>
      <c r="P7" s="21"/>
      <c r="Q7" s="3"/>
      <c r="R7" s="6"/>
      <c r="S7" s="3"/>
      <c r="T7" s="47"/>
      <c r="U7" s="5"/>
      <c r="V7" s="5"/>
      <c r="W7" s="5"/>
      <c r="X7" s="5"/>
    </row>
    <row r="8" spans="1:24" ht="12.75">
      <c r="A8" s="14"/>
      <c r="B8" s="5"/>
      <c r="C8" s="16"/>
      <c r="D8" s="5"/>
      <c r="E8" s="5"/>
      <c r="F8" s="5"/>
      <c r="G8" s="5"/>
      <c r="H8" s="5"/>
      <c r="I8" s="5"/>
      <c r="J8" s="5"/>
      <c r="K8" s="5"/>
      <c r="L8" s="60"/>
      <c r="M8" s="5"/>
      <c r="N8" s="5"/>
      <c r="O8" s="5"/>
      <c r="P8" s="21"/>
      <c r="Q8" s="5"/>
      <c r="R8" s="6"/>
      <c r="S8" s="5"/>
      <c r="T8" s="47"/>
      <c r="U8" s="5"/>
      <c r="V8" s="5"/>
      <c r="W8" s="5"/>
      <c r="X8" s="5"/>
    </row>
    <row r="9" spans="1:24" ht="12.75">
      <c r="A9" s="14"/>
      <c r="B9" s="5"/>
      <c r="C9" s="1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1"/>
      <c r="Q9" s="5"/>
      <c r="R9" s="6"/>
      <c r="S9" s="5"/>
      <c r="T9" s="47"/>
      <c r="U9" s="5"/>
      <c r="V9" s="5"/>
      <c r="W9" s="5"/>
      <c r="X9" s="5"/>
    </row>
    <row r="10" spans="1:24" ht="12.75">
      <c r="A10" s="14"/>
      <c r="B10" s="5"/>
      <c r="C10" s="1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1"/>
      <c r="Q10" s="5"/>
      <c r="R10" s="6"/>
      <c r="S10" s="5"/>
      <c r="T10" s="47"/>
      <c r="U10" s="5"/>
      <c r="V10" s="5"/>
      <c r="W10" s="5"/>
      <c r="X10" s="5"/>
    </row>
    <row r="11" spans="1:24" ht="12.75">
      <c r="A11" s="14"/>
      <c r="B11" s="5"/>
      <c r="C11" s="1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1"/>
      <c r="Q11" s="5"/>
      <c r="R11" s="6"/>
      <c r="S11" s="5"/>
      <c r="T11" s="47"/>
      <c r="U11" s="5"/>
      <c r="V11" s="5"/>
      <c r="W11" s="5"/>
      <c r="X11" s="5"/>
    </row>
    <row r="12" spans="1:24" ht="12.75">
      <c r="A12" s="14"/>
      <c r="B12" s="5"/>
      <c r="C12" s="1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1"/>
      <c r="Q12" s="5"/>
      <c r="R12" s="6"/>
      <c r="S12" s="5"/>
      <c r="T12" s="47"/>
      <c r="U12" s="5"/>
      <c r="V12" s="5"/>
      <c r="W12" s="5"/>
      <c r="X12" s="5"/>
    </row>
    <row r="13" spans="1:24" ht="13.5" thickBot="1">
      <c r="A13" s="15"/>
      <c r="B13" s="9"/>
      <c r="C13" s="5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2"/>
      <c r="Q13" s="9"/>
      <c r="R13" s="10"/>
      <c r="S13" s="9"/>
      <c r="T13" s="49"/>
      <c r="U13" s="9"/>
      <c r="V13" s="9"/>
      <c r="W13" s="9"/>
      <c r="X13" s="9"/>
    </row>
    <row r="14" spans="1:24" ht="12.75">
      <c r="A14" s="61"/>
      <c r="P14" s="11" t="s">
        <v>12</v>
      </c>
      <c r="Q14" s="5"/>
      <c r="R14" s="6"/>
      <c r="S14" s="5"/>
      <c r="T14" s="6"/>
      <c r="U14" s="5"/>
      <c r="V14" s="6"/>
      <c r="W14" s="3"/>
      <c r="X14" s="3"/>
    </row>
    <row r="15" spans="1:24" ht="12.75">
      <c r="A15" s="61"/>
      <c r="P15" s="5" t="s">
        <v>11</v>
      </c>
      <c r="Q15" s="5"/>
      <c r="R15" s="6" t="s">
        <v>11</v>
      </c>
      <c r="S15" s="5"/>
      <c r="T15" s="6" t="s">
        <v>20</v>
      </c>
      <c r="U15" s="5"/>
      <c r="V15" s="6"/>
      <c r="W15" s="3"/>
      <c r="X15" s="3"/>
    </row>
    <row r="16" spans="1:24" ht="12.75">
      <c r="A16" s="61"/>
      <c r="P16" s="5" t="s">
        <v>7</v>
      </c>
      <c r="Q16" s="5"/>
      <c r="R16" s="6" t="s">
        <v>13</v>
      </c>
      <c r="S16" s="5"/>
      <c r="T16" s="6" t="s">
        <v>21</v>
      </c>
      <c r="U16" s="5"/>
      <c r="V16" s="6"/>
      <c r="W16" s="3"/>
      <c r="X16" s="3"/>
    </row>
    <row r="17" spans="1:24" ht="12.75">
      <c r="A17" s="61"/>
      <c r="P17" s="12">
        <f>SUM(P4:P13)</f>
        <v>80</v>
      </c>
      <c r="Q17" s="12"/>
      <c r="R17" s="13">
        <f>SUM(R4:R13)</f>
        <v>47200</v>
      </c>
      <c r="S17" s="12"/>
      <c r="T17" s="13">
        <f>R17/P17</f>
        <v>590</v>
      </c>
      <c r="U17" s="12"/>
      <c r="V17" s="13"/>
      <c r="W17" s="3"/>
      <c r="X17" s="3"/>
    </row>
    <row r="18" ht="12.75">
      <c r="A18" s="61"/>
    </row>
    <row r="19" ht="12.75">
      <c r="A19" s="61"/>
    </row>
    <row r="20" spans="1:8" ht="12.75">
      <c r="A20" s="1" t="s">
        <v>53</v>
      </c>
      <c r="H20" s="73" t="s">
        <v>34</v>
      </c>
    </row>
    <row r="21" spans="1:8" ht="12.75">
      <c r="A21" s="61"/>
      <c r="H21" s="29" t="s">
        <v>38</v>
      </c>
    </row>
    <row r="22" spans="1:8" ht="12.75">
      <c r="A22" s="61"/>
      <c r="H22" s="29" t="s">
        <v>37</v>
      </c>
    </row>
    <row r="23" spans="1:24" ht="13.5" thickBot="1">
      <c r="A23" s="17" t="s">
        <v>0</v>
      </c>
      <c r="B23" s="18"/>
      <c r="C23" s="17" t="s">
        <v>1</v>
      </c>
      <c r="D23" s="17"/>
      <c r="E23" s="17" t="s">
        <v>15</v>
      </c>
      <c r="F23" s="17"/>
      <c r="G23" s="17"/>
      <c r="H23" s="17" t="s">
        <v>16</v>
      </c>
      <c r="I23" s="17"/>
      <c r="J23" s="17" t="s">
        <v>42</v>
      </c>
      <c r="K23" s="17"/>
      <c r="L23" s="17" t="s">
        <v>5</v>
      </c>
      <c r="M23" s="17"/>
      <c r="N23" s="17" t="s">
        <v>6</v>
      </c>
      <c r="O23" s="17"/>
      <c r="P23" s="17" t="s">
        <v>7</v>
      </c>
      <c r="Q23" s="17"/>
      <c r="R23" s="24" t="s">
        <v>8</v>
      </c>
      <c r="S23" s="24"/>
      <c r="T23" s="24" t="s">
        <v>9</v>
      </c>
      <c r="U23" s="24"/>
      <c r="V23" s="24" t="s">
        <v>17</v>
      </c>
      <c r="W23" s="24"/>
      <c r="X23" s="24" t="s">
        <v>18</v>
      </c>
    </row>
    <row r="24" spans="1:24" ht="12.75">
      <c r="A24" s="14">
        <v>338306400100</v>
      </c>
      <c r="B24" s="5"/>
      <c r="C24" s="16" t="s">
        <v>172</v>
      </c>
      <c r="D24" s="5"/>
      <c r="E24" s="5" t="s">
        <v>173</v>
      </c>
      <c r="F24" s="5"/>
      <c r="G24" s="5"/>
      <c r="H24" s="5" t="s">
        <v>174</v>
      </c>
      <c r="I24" s="5"/>
      <c r="J24" s="5">
        <v>335437</v>
      </c>
      <c r="K24" s="5"/>
      <c r="L24" s="60">
        <v>40664</v>
      </c>
      <c r="M24" s="5"/>
      <c r="N24" s="5" t="s">
        <v>110</v>
      </c>
      <c r="O24" s="5"/>
      <c r="P24" s="5">
        <v>35</v>
      </c>
      <c r="Q24" s="5"/>
      <c r="R24" s="6">
        <v>24000</v>
      </c>
      <c r="S24" s="5"/>
      <c r="T24" s="13">
        <f>R24/P24</f>
        <v>685.7142857142857</v>
      </c>
      <c r="U24" s="5"/>
      <c r="V24" s="5">
        <v>1</v>
      </c>
      <c r="W24" s="5"/>
      <c r="X24" s="5">
        <v>1</v>
      </c>
    </row>
    <row r="25" spans="1:24" ht="12.75">
      <c r="A25" s="14"/>
      <c r="B25" s="5"/>
      <c r="C25" s="16"/>
      <c r="D25" s="5"/>
      <c r="E25" s="5"/>
      <c r="F25" s="5"/>
      <c r="G25" s="5"/>
      <c r="H25" s="5"/>
      <c r="I25" s="5"/>
      <c r="J25" s="5"/>
      <c r="K25" s="5"/>
      <c r="L25" s="60"/>
      <c r="M25" s="5"/>
      <c r="N25" s="5"/>
      <c r="O25" s="5"/>
      <c r="P25" s="5"/>
      <c r="Q25" s="5"/>
      <c r="R25" s="6"/>
      <c r="S25" s="5"/>
      <c r="T25" s="13"/>
      <c r="U25" s="5"/>
      <c r="V25" s="5"/>
      <c r="W25" s="5"/>
      <c r="X25" s="5"/>
    </row>
    <row r="26" spans="1:24" ht="12.75">
      <c r="A26" s="14"/>
      <c r="B26" s="5"/>
      <c r="C26" s="16"/>
      <c r="D26" s="5"/>
      <c r="E26" s="5"/>
      <c r="F26" s="5"/>
      <c r="G26" s="5"/>
      <c r="H26" s="5"/>
      <c r="I26" s="3"/>
      <c r="J26" s="5"/>
      <c r="K26" s="5"/>
      <c r="L26" s="78"/>
      <c r="M26" s="5"/>
      <c r="N26" s="5"/>
      <c r="O26" s="5"/>
      <c r="P26" s="5"/>
      <c r="Q26" s="5"/>
      <c r="R26" s="6"/>
      <c r="S26" s="75"/>
      <c r="T26" s="13"/>
      <c r="U26" s="75"/>
      <c r="V26" s="75"/>
      <c r="W26" s="75"/>
      <c r="X26" s="75"/>
    </row>
    <row r="27" spans="1:24" ht="12.75">
      <c r="A27" s="14"/>
      <c r="B27" s="3"/>
      <c r="C27" s="3"/>
      <c r="D27" s="3"/>
      <c r="E27" s="3"/>
      <c r="F27" s="3"/>
      <c r="G27" s="3"/>
      <c r="H27" s="3"/>
      <c r="I27" s="3"/>
      <c r="J27" s="5"/>
      <c r="K27" s="3"/>
      <c r="L27" s="78"/>
      <c r="M27" s="5"/>
      <c r="N27" s="5"/>
      <c r="O27" s="5"/>
      <c r="P27" s="5"/>
      <c r="Q27" s="5"/>
      <c r="R27" s="6"/>
      <c r="S27" s="5"/>
      <c r="T27" s="84"/>
      <c r="U27" s="5"/>
      <c r="V27" s="5"/>
      <c r="W27" s="5"/>
      <c r="X27" s="5"/>
    </row>
    <row r="28" spans="1:24" ht="12.75">
      <c r="A28" s="1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  <c r="Q28" s="5"/>
      <c r="R28" s="6"/>
      <c r="S28" s="5"/>
      <c r="T28" s="6"/>
      <c r="U28" s="3"/>
      <c r="V28" s="3"/>
      <c r="W28" s="3"/>
      <c r="X28" s="3"/>
    </row>
    <row r="29" spans="1:24" ht="12.75">
      <c r="A29" s="1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5"/>
      <c r="Q29" s="5"/>
      <c r="R29" s="6"/>
      <c r="S29" s="5"/>
      <c r="T29" s="6"/>
      <c r="U29" s="3"/>
      <c r="V29" s="3"/>
      <c r="W29" s="3"/>
      <c r="X29" s="3"/>
    </row>
    <row r="30" spans="1:24" ht="12.75">
      <c r="A30" s="1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64"/>
      <c r="Q30" s="12"/>
      <c r="R30" s="13"/>
      <c r="S30" s="12"/>
      <c r="T30" s="13"/>
      <c r="U30" s="3"/>
      <c r="V30" s="3"/>
      <c r="W30" s="3"/>
      <c r="X30" s="3"/>
    </row>
    <row r="31" spans="1:24" ht="12.75">
      <c r="A31" s="1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>
      <c r="A32" s="1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1" t="s">
        <v>12</v>
      </c>
      <c r="Q32" s="5"/>
      <c r="R32" s="6"/>
      <c r="S32" s="5"/>
      <c r="T32" s="6"/>
      <c r="U32" s="3"/>
      <c r="V32" s="3"/>
      <c r="W32" s="3"/>
      <c r="X32" s="3"/>
    </row>
    <row r="33" spans="1:24" ht="12.75">
      <c r="A33" s="1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" t="s">
        <v>11</v>
      </c>
      <c r="Q33" s="5"/>
      <c r="R33" s="6" t="s">
        <v>11</v>
      </c>
      <c r="S33" s="5"/>
      <c r="T33" s="6" t="s">
        <v>20</v>
      </c>
      <c r="U33" s="3"/>
      <c r="V33" s="3"/>
      <c r="W33" s="3"/>
      <c r="X33" s="3"/>
    </row>
    <row r="34" spans="1:24" ht="12.75">
      <c r="A34" s="1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 t="s">
        <v>7</v>
      </c>
      <c r="Q34" s="5"/>
      <c r="R34" s="6" t="s">
        <v>13</v>
      </c>
      <c r="S34" s="5"/>
      <c r="T34" s="6" t="s">
        <v>21</v>
      </c>
      <c r="U34" s="3"/>
      <c r="V34" s="3"/>
      <c r="W34" s="3"/>
      <c r="X34" s="3"/>
    </row>
    <row r="35" spans="1:24" ht="12.75">
      <c r="A35" s="1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64">
        <f>SUM(P24:P31)</f>
        <v>35</v>
      </c>
      <c r="Q35" s="12"/>
      <c r="R35" s="13">
        <f>SUM(R24:R32)</f>
        <v>24000</v>
      </c>
      <c r="S35" s="12"/>
      <c r="T35" s="13">
        <f>R35/P35</f>
        <v>685.7142857142857</v>
      </c>
      <c r="U35" s="3"/>
      <c r="V35" s="3"/>
      <c r="W35" s="3"/>
      <c r="X35" s="3"/>
    </row>
    <row r="36" spans="1:24" ht="12.75">
      <c r="A36" s="1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2.75">
      <c r="A37" s="61"/>
    </row>
    <row r="38" ht="12.75">
      <c r="A38" s="61"/>
    </row>
  </sheetData>
  <sheetProtection/>
  <printOptions/>
  <pageMargins left="0.75" right="0.31" top="1" bottom="1" header="0.5" footer="0.5"/>
  <pageSetup horizontalDpi="300" verticalDpi="300" orientation="landscape" paperSize="5" scale="92" r:id="rId1"/>
  <headerFooter alignWithMargins="0">
    <oddHeader>&amp;CLINCOLN COUNTY&amp;R&amp;D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H48" sqref="H48"/>
    </sheetView>
  </sheetViews>
  <sheetFormatPr defaultColWidth="9.140625" defaultRowHeight="12.75"/>
  <cols>
    <col min="1" max="1" width="12.57421875" style="0" customWidth="1"/>
    <col min="2" max="2" width="0.71875" style="0" customWidth="1"/>
    <col min="3" max="3" width="29.28125" style="0" customWidth="1"/>
    <col min="4" max="4" width="0.85546875" style="0" customWidth="1"/>
    <col min="5" max="5" width="26.8515625" style="0" customWidth="1"/>
    <col min="6" max="6" width="0.5625" style="0" customWidth="1"/>
    <col min="7" max="7" width="21.28125" style="0" hidden="1" customWidth="1"/>
    <col min="8" max="8" width="27.8515625" style="0" customWidth="1"/>
    <col min="9" max="9" width="0.71875" style="0" customWidth="1"/>
    <col min="10" max="10" width="11.140625" style="0" customWidth="1"/>
    <col min="11" max="11" width="0.5625" style="0" customWidth="1"/>
    <col min="13" max="13" width="0.5625" style="0" customWidth="1"/>
    <col min="15" max="15" width="0.71875" style="0" customWidth="1"/>
    <col min="17" max="17" width="0.5625" style="0" customWidth="1"/>
    <col min="18" max="18" width="9.57421875" style="0" bestFit="1" customWidth="1"/>
    <col min="19" max="19" width="0.5625" style="0" customWidth="1"/>
    <col min="21" max="21" width="0.71875" style="0" customWidth="1"/>
    <col min="23" max="23" width="0.5625" style="0" customWidth="1"/>
  </cols>
  <sheetData>
    <row r="1" spans="1:8" ht="12.75">
      <c r="A1" s="1" t="s">
        <v>53</v>
      </c>
      <c r="H1" s="29" t="s">
        <v>33</v>
      </c>
    </row>
    <row r="3" spans="1:24" ht="13.5" thickBot="1">
      <c r="A3" s="48" t="s">
        <v>0</v>
      </c>
      <c r="B3" s="18"/>
      <c r="C3" s="17" t="s">
        <v>1</v>
      </c>
      <c r="D3" s="17"/>
      <c r="E3" s="17" t="s">
        <v>15</v>
      </c>
      <c r="F3" s="17"/>
      <c r="G3" s="17"/>
      <c r="H3" s="17" t="s">
        <v>16</v>
      </c>
      <c r="I3" s="17"/>
      <c r="J3" s="17" t="s">
        <v>42</v>
      </c>
      <c r="K3" s="17"/>
      <c r="L3" s="17" t="s">
        <v>5</v>
      </c>
      <c r="M3" s="17"/>
      <c r="N3" s="17" t="s">
        <v>6</v>
      </c>
      <c r="O3" s="17"/>
      <c r="P3" s="17" t="s">
        <v>7</v>
      </c>
      <c r="Q3" s="17"/>
      <c r="R3" s="24" t="s">
        <v>8</v>
      </c>
      <c r="S3" s="24"/>
      <c r="T3" s="24" t="s">
        <v>9</v>
      </c>
      <c r="U3" s="24"/>
      <c r="V3" s="24" t="s">
        <v>17</v>
      </c>
      <c r="W3" s="24"/>
      <c r="X3" s="24" t="s">
        <v>18</v>
      </c>
    </row>
    <row r="4" spans="1:24" ht="12.75">
      <c r="A4" s="14"/>
      <c r="B4" s="2"/>
      <c r="C4" s="7"/>
      <c r="D4" s="3"/>
      <c r="E4" s="102"/>
      <c r="G4" s="16"/>
      <c r="H4" s="102"/>
      <c r="I4" s="5"/>
      <c r="J4" s="5"/>
      <c r="L4" s="80"/>
      <c r="N4" s="5"/>
      <c r="P4" s="5"/>
      <c r="R4" s="6"/>
      <c r="T4" s="13"/>
      <c r="U4" s="38"/>
      <c r="V4" s="38"/>
      <c r="W4" s="38"/>
      <c r="X4" s="38"/>
    </row>
    <row r="5" spans="1:24" ht="12.75">
      <c r="A5" s="14"/>
      <c r="B5" s="2"/>
      <c r="C5" s="7"/>
      <c r="D5" s="35"/>
      <c r="E5" s="74"/>
      <c r="F5" s="16"/>
      <c r="G5" s="16"/>
      <c r="H5" s="16"/>
      <c r="I5" s="5"/>
      <c r="J5" s="5"/>
      <c r="K5" s="5"/>
      <c r="L5" s="80"/>
      <c r="N5" s="5"/>
      <c r="P5" s="5"/>
      <c r="Q5" s="5"/>
      <c r="R5" s="6"/>
      <c r="T5" s="13"/>
      <c r="U5" s="38"/>
      <c r="V5" s="38"/>
      <c r="W5" s="38"/>
      <c r="X5" s="38"/>
    </row>
    <row r="6" spans="1:24" ht="12.75">
      <c r="A6" s="98"/>
      <c r="B6" s="2"/>
      <c r="C6" s="109"/>
      <c r="D6" s="3"/>
      <c r="E6" s="102"/>
      <c r="F6" s="16"/>
      <c r="G6" s="16"/>
      <c r="H6" s="16"/>
      <c r="I6" s="3"/>
      <c r="J6" s="105"/>
      <c r="K6" s="5"/>
      <c r="L6" s="80"/>
      <c r="M6" s="5"/>
      <c r="N6" s="8"/>
      <c r="O6" s="5"/>
      <c r="P6" s="5"/>
      <c r="Q6" s="5"/>
      <c r="R6" s="6"/>
      <c r="S6" s="5"/>
      <c r="T6" s="13"/>
      <c r="U6" s="5"/>
      <c r="V6" s="5"/>
      <c r="W6" s="5"/>
      <c r="X6" s="5"/>
    </row>
    <row r="7" spans="1:24" ht="12.75">
      <c r="A7" s="14"/>
      <c r="B7" s="4"/>
      <c r="C7" s="3"/>
      <c r="D7" s="4"/>
      <c r="E7" s="3"/>
      <c r="F7" s="3"/>
      <c r="G7" s="3"/>
      <c r="H7" s="3"/>
      <c r="I7" s="5"/>
      <c r="J7" s="5"/>
      <c r="K7" s="5"/>
      <c r="L7" s="80"/>
      <c r="M7" s="5"/>
      <c r="N7" s="5"/>
      <c r="O7" s="5"/>
      <c r="P7" s="5"/>
      <c r="Q7" s="5"/>
      <c r="R7" s="6"/>
      <c r="S7" s="5"/>
      <c r="T7" s="13"/>
      <c r="U7" s="5"/>
      <c r="V7" s="5"/>
      <c r="W7" s="5"/>
      <c r="X7" s="5"/>
    </row>
    <row r="8" spans="1:24" ht="12.75">
      <c r="A8" s="14"/>
      <c r="B8" s="3"/>
      <c r="C8" s="3"/>
      <c r="D8" s="3"/>
      <c r="E8" s="3"/>
      <c r="F8" s="3"/>
      <c r="G8" s="3"/>
      <c r="H8" s="3"/>
      <c r="I8" s="5"/>
      <c r="J8" s="5"/>
      <c r="K8" s="5"/>
      <c r="L8" s="80"/>
      <c r="M8" s="5"/>
      <c r="N8" s="5"/>
      <c r="O8" s="5"/>
      <c r="P8" s="5"/>
      <c r="Q8" s="5"/>
      <c r="R8" s="6"/>
      <c r="S8" s="5"/>
      <c r="T8" s="13"/>
      <c r="U8" s="5"/>
      <c r="V8" s="5"/>
      <c r="W8" s="5"/>
      <c r="X8" s="5"/>
    </row>
    <row r="9" spans="1:24" ht="12.75">
      <c r="A9" s="14"/>
      <c r="B9" s="16"/>
      <c r="C9" s="16"/>
      <c r="D9" s="16"/>
      <c r="E9" s="16"/>
      <c r="F9" s="16"/>
      <c r="G9" s="16"/>
      <c r="H9" s="16"/>
      <c r="I9" s="5"/>
      <c r="J9" s="5"/>
      <c r="K9" s="5"/>
      <c r="L9" s="80"/>
      <c r="M9" s="5"/>
      <c r="N9" s="5"/>
      <c r="O9" s="5"/>
      <c r="P9" s="5"/>
      <c r="Q9" s="5"/>
      <c r="R9" s="6"/>
      <c r="S9" s="5"/>
      <c r="T9" s="6"/>
      <c r="U9" s="5"/>
      <c r="V9" s="5"/>
      <c r="W9" s="5"/>
      <c r="X9" s="5"/>
    </row>
    <row r="10" spans="1:24" ht="12.75">
      <c r="A10" s="14"/>
      <c r="B10" s="16"/>
      <c r="C10" s="16"/>
      <c r="D10" s="16"/>
      <c r="E10" s="16"/>
      <c r="F10" s="16"/>
      <c r="G10" s="16"/>
      <c r="H10" s="16"/>
      <c r="I10" s="5"/>
      <c r="J10" s="5"/>
      <c r="K10" s="5"/>
      <c r="L10" s="80"/>
      <c r="M10" s="5"/>
      <c r="N10" s="5"/>
      <c r="O10" s="5"/>
      <c r="P10" s="5"/>
      <c r="Q10" s="5"/>
      <c r="R10" s="6"/>
      <c r="S10" s="5"/>
      <c r="T10" s="6"/>
      <c r="U10" s="5"/>
      <c r="V10" s="5"/>
      <c r="W10" s="5"/>
      <c r="X10" s="5"/>
    </row>
    <row r="11" spans="1:24" ht="12.75">
      <c r="A11" s="14"/>
      <c r="B11" s="16"/>
      <c r="C11" s="16"/>
      <c r="D11" s="16"/>
      <c r="E11" s="16"/>
      <c r="F11" s="16"/>
      <c r="G11" s="16"/>
      <c r="H11" s="16"/>
      <c r="I11" s="5"/>
      <c r="J11" s="5"/>
      <c r="K11" s="5"/>
      <c r="L11" s="80"/>
      <c r="M11" s="5"/>
      <c r="N11" s="5"/>
      <c r="O11" s="5"/>
      <c r="P11" s="5"/>
      <c r="Q11" s="5"/>
      <c r="R11" s="6"/>
      <c r="S11" s="5"/>
      <c r="T11" s="6"/>
      <c r="U11" s="5"/>
      <c r="V11" s="5"/>
      <c r="W11" s="5"/>
      <c r="X11" s="5"/>
    </row>
    <row r="12" spans="1:24" ht="12.75">
      <c r="A12" s="14"/>
      <c r="B12" s="16"/>
      <c r="C12" s="16"/>
      <c r="D12" s="16"/>
      <c r="E12" s="16"/>
      <c r="F12" s="16"/>
      <c r="G12" s="16"/>
      <c r="H12" s="16"/>
      <c r="I12" s="5"/>
      <c r="J12" s="5"/>
      <c r="K12" s="5"/>
      <c r="L12" s="80"/>
      <c r="M12" s="5"/>
      <c r="N12" s="5"/>
      <c r="O12" s="5"/>
      <c r="P12" s="5"/>
      <c r="Q12" s="5"/>
      <c r="R12" s="6"/>
      <c r="S12" s="5"/>
      <c r="T12" s="6"/>
      <c r="U12" s="5"/>
      <c r="V12" s="5"/>
      <c r="W12" s="5"/>
      <c r="X12" s="5"/>
    </row>
    <row r="13" spans="1:24" ht="12.75">
      <c r="A13" s="14"/>
      <c r="B13" s="16"/>
      <c r="C13" s="16"/>
      <c r="D13" s="16"/>
      <c r="E13" s="16"/>
      <c r="F13" s="16"/>
      <c r="G13" s="16"/>
      <c r="H13" s="16"/>
      <c r="I13" s="5"/>
      <c r="J13" s="5"/>
      <c r="K13" s="5"/>
      <c r="L13" s="80"/>
      <c r="M13" s="5"/>
      <c r="N13" s="5"/>
      <c r="O13" s="5"/>
      <c r="P13" s="5"/>
      <c r="Q13" s="5"/>
      <c r="R13" s="6"/>
      <c r="S13" s="5"/>
      <c r="T13" s="6"/>
      <c r="U13" s="5"/>
      <c r="V13" s="5"/>
      <c r="W13" s="5"/>
      <c r="X13" s="5"/>
    </row>
    <row r="14" spans="1:24" ht="12.75">
      <c r="A14" s="14"/>
      <c r="B14" s="16"/>
      <c r="C14" s="16"/>
      <c r="D14" s="16"/>
      <c r="E14" s="16"/>
      <c r="F14" s="16"/>
      <c r="G14" s="16"/>
      <c r="H14" s="16"/>
      <c r="I14" s="5"/>
      <c r="J14" s="5"/>
      <c r="K14" s="5"/>
      <c r="L14" s="80"/>
      <c r="M14" s="5"/>
      <c r="N14" s="5"/>
      <c r="O14" s="5"/>
      <c r="P14" s="5"/>
      <c r="Q14" s="5"/>
      <c r="R14" s="6"/>
      <c r="S14" s="5"/>
      <c r="T14" s="6"/>
      <c r="U14" s="5"/>
      <c r="V14" s="5"/>
      <c r="W14" s="5"/>
      <c r="X14" s="5"/>
    </row>
    <row r="15" spans="1:24" ht="12.75">
      <c r="A15" s="14"/>
      <c r="B15" s="16"/>
      <c r="C15" s="16"/>
      <c r="D15" s="16"/>
      <c r="E15" s="16"/>
      <c r="F15" s="16"/>
      <c r="G15" s="16"/>
      <c r="H15" s="16"/>
      <c r="I15" s="5"/>
      <c r="J15" s="5"/>
      <c r="K15" s="5"/>
      <c r="L15" s="80"/>
      <c r="M15" s="5"/>
      <c r="N15" s="5"/>
      <c r="O15" s="5"/>
      <c r="P15" s="5"/>
      <c r="Q15" s="5"/>
      <c r="R15" s="6"/>
      <c r="S15" s="5"/>
      <c r="T15" s="6"/>
      <c r="U15" s="5"/>
      <c r="V15" s="5"/>
      <c r="W15" s="5"/>
      <c r="X15" s="5"/>
    </row>
    <row r="16" spans="1:24" ht="13.5" thickBot="1">
      <c r="A16" s="15"/>
      <c r="B16" s="51"/>
      <c r="C16" s="51"/>
      <c r="D16" s="51"/>
      <c r="E16" s="51"/>
      <c r="F16" s="51"/>
      <c r="G16" s="51"/>
      <c r="H16" s="51"/>
      <c r="I16" s="9"/>
      <c r="J16" s="9"/>
      <c r="K16" s="9"/>
      <c r="L16" s="81"/>
      <c r="M16" s="9"/>
      <c r="N16" s="9"/>
      <c r="O16" s="9"/>
      <c r="P16" s="9"/>
      <c r="Q16" s="9"/>
      <c r="R16" s="10"/>
      <c r="S16" s="9"/>
      <c r="T16" s="10"/>
      <c r="U16" s="9"/>
      <c r="V16" s="9"/>
      <c r="W16" s="9"/>
      <c r="X16" s="9"/>
    </row>
    <row r="17" spans="1:24" ht="12.75">
      <c r="A17" s="46"/>
      <c r="P17" s="11" t="s">
        <v>12</v>
      </c>
      <c r="Q17" s="5"/>
      <c r="R17" s="6"/>
      <c r="S17" s="5"/>
      <c r="T17" s="6"/>
      <c r="U17" s="5"/>
      <c r="V17" s="6"/>
      <c r="W17" s="3"/>
      <c r="X17" s="3"/>
    </row>
    <row r="18" spans="1:24" ht="11.25" customHeight="1">
      <c r="A18" s="46"/>
      <c r="P18" s="5" t="s">
        <v>11</v>
      </c>
      <c r="Q18" s="5"/>
      <c r="R18" s="6" t="s">
        <v>11</v>
      </c>
      <c r="S18" s="5"/>
      <c r="T18" s="6" t="s">
        <v>20</v>
      </c>
      <c r="U18" s="5"/>
      <c r="V18" s="6"/>
      <c r="W18" s="3"/>
      <c r="X18" s="3"/>
    </row>
    <row r="19" spans="1:24" ht="25.5" customHeight="1" hidden="1">
      <c r="A19" s="46"/>
      <c r="P19" s="5" t="s">
        <v>7</v>
      </c>
      <c r="Q19" s="5"/>
      <c r="R19" s="6" t="s">
        <v>13</v>
      </c>
      <c r="S19" s="5"/>
      <c r="T19" s="6" t="s">
        <v>21</v>
      </c>
      <c r="U19" s="5"/>
      <c r="V19" s="6"/>
      <c r="W19" s="3"/>
      <c r="X19" s="3"/>
    </row>
    <row r="20" spans="1:24" ht="12.75">
      <c r="A20" s="46"/>
      <c r="P20" s="12">
        <f>SUM(P4:P19)</f>
        <v>0</v>
      </c>
      <c r="Q20" s="12"/>
      <c r="R20" s="13">
        <f>SUM(R4:R19)</f>
        <v>0</v>
      </c>
      <c r="S20" s="12"/>
      <c r="T20" s="13" t="e">
        <f>R20/P20</f>
        <v>#DIV/0!</v>
      </c>
      <c r="U20" s="12"/>
      <c r="V20" s="13"/>
      <c r="W20" s="3"/>
      <c r="X20" s="3"/>
    </row>
    <row r="21" ht="12.75">
      <c r="A21" s="46"/>
    </row>
    <row r="22" ht="12.75">
      <c r="A22" s="46"/>
    </row>
    <row r="23" ht="12.75">
      <c r="A23" s="46"/>
    </row>
    <row r="24" ht="12.75">
      <c r="A24" s="46"/>
    </row>
  </sheetData>
  <sheetProtection/>
  <printOptions/>
  <pageMargins left="0.75" right="0.75" top="1" bottom="1" header="0.5" footer="0.5"/>
  <pageSetup horizontalDpi="300" verticalDpi="300" orientation="landscape" paperSize="5" scale="90" r:id="rId1"/>
  <headerFooter alignWithMargins="0">
    <oddHeader>&amp;CLINCOLN COUNTY&amp;R&amp;D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PageLayoutView="0" workbookViewId="0" topLeftCell="A1">
      <selection activeCell="S4" sqref="S4"/>
    </sheetView>
  </sheetViews>
  <sheetFormatPr defaultColWidth="9.140625" defaultRowHeight="12.75"/>
  <cols>
    <col min="1" max="1" width="12.140625" style="0" customWidth="1"/>
    <col min="2" max="2" width="0.71875" style="0" customWidth="1"/>
    <col min="3" max="3" width="28.00390625" style="0" customWidth="1"/>
    <col min="4" max="4" width="0.5625" style="0" customWidth="1"/>
    <col min="5" max="5" width="28.00390625" style="0" customWidth="1"/>
    <col min="6" max="6" width="0.71875" style="0" customWidth="1"/>
    <col min="7" max="7" width="28.00390625" style="0" customWidth="1"/>
    <col min="8" max="8" width="1.1484375" style="0" customWidth="1"/>
    <col min="10" max="10" width="0.71875" style="0" customWidth="1"/>
    <col min="12" max="12" width="0.42578125" style="0" customWidth="1"/>
    <col min="14" max="14" width="0.5625" style="0" customWidth="1"/>
    <col min="16" max="16" width="0.5625" style="0" customWidth="1"/>
    <col min="18" max="18" width="0.71875" style="0" customWidth="1"/>
    <col min="20" max="20" width="0.71875" style="0" customWidth="1"/>
    <col min="22" max="22" width="0.71875" style="0" customWidth="1"/>
    <col min="24" max="24" width="0.5625" style="0" customWidth="1"/>
  </cols>
  <sheetData>
    <row r="1" spans="1:9" ht="12.75">
      <c r="A1" s="1" t="s">
        <v>53</v>
      </c>
      <c r="I1" s="29" t="s">
        <v>31</v>
      </c>
    </row>
    <row r="3" spans="1:25" ht="13.5" thickBot="1">
      <c r="A3" s="17" t="s">
        <v>0</v>
      </c>
      <c r="B3" s="18"/>
      <c r="C3" s="17" t="s">
        <v>1</v>
      </c>
      <c r="D3" s="17"/>
      <c r="E3" s="17" t="s">
        <v>15</v>
      </c>
      <c r="F3" s="17"/>
      <c r="G3" s="17" t="s">
        <v>16</v>
      </c>
      <c r="H3" s="17"/>
      <c r="I3" s="17" t="s">
        <v>42</v>
      </c>
      <c r="J3" s="17"/>
      <c r="K3" s="17" t="s">
        <v>5</v>
      </c>
      <c r="L3" s="17"/>
      <c r="M3" s="17" t="s">
        <v>6</v>
      </c>
      <c r="N3" s="17"/>
      <c r="O3" s="17" t="s">
        <v>7</v>
      </c>
      <c r="P3" s="17"/>
      <c r="Q3" s="24" t="s">
        <v>8</v>
      </c>
      <c r="R3" s="24"/>
      <c r="S3" s="79" t="s">
        <v>9</v>
      </c>
      <c r="T3" s="24"/>
      <c r="U3" s="24" t="s">
        <v>17</v>
      </c>
      <c r="V3" s="24"/>
      <c r="W3" s="24" t="s">
        <v>18</v>
      </c>
      <c r="X3" s="24"/>
      <c r="Y3" s="24" t="s">
        <v>19</v>
      </c>
    </row>
    <row r="4" spans="1:25" ht="22.5">
      <c r="A4" s="14">
        <v>258134400079</v>
      </c>
      <c r="B4" s="5"/>
      <c r="C4" s="16" t="s">
        <v>71</v>
      </c>
      <c r="D4" s="5"/>
      <c r="E4" s="16" t="s">
        <v>72</v>
      </c>
      <c r="F4" s="5"/>
      <c r="G4" s="102" t="s">
        <v>73</v>
      </c>
      <c r="H4" s="5"/>
      <c r="I4" s="5">
        <v>334940</v>
      </c>
      <c r="J4" s="5"/>
      <c r="K4" s="80">
        <v>40544</v>
      </c>
      <c r="L4" s="5"/>
      <c r="M4" s="5" t="s">
        <v>74</v>
      </c>
      <c r="N4" s="5"/>
      <c r="O4" s="5">
        <v>10</v>
      </c>
      <c r="P4" s="5"/>
      <c r="Q4" s="6">
        <v>40000</v>
      </c>
      <c r="R4" s="5"/>
      <c r="S4" s="13">
        <f>Q4/O4</f>
        <v>4000</v>
      </c>
      <c r="T4" s="5"/>
      <c r="U4" s="5">
        <v>6</v>
      </c>
      <c r="V4" s="5"/>
      <c r="W4" s="5">
        <v>1</v>
      </c>
      <c r="X4" s="5"/>
      <c r="Y4" s="5"/>
    </row>
    <row r="5" spans="1:25" ht="12.75">
      <c r="A5" s="14"/>
      <c r="B5" s="5"/>
      <c r="C5" s="16"/>
      <c r="D5" s="5"/>
      <c r="E5" s="16"/>
      <c r="F5" s="16"/>
      <c r="G5" s="16"/>
      <c r="H5" s="5"/>
      <c r="I5" s="5"/>
      <c r="J5" s="5"/>
      <c r="K5" s="80"/>
      <c r="L5" s="5"/>
      <c r="M5" s="5"/>
      <c r="N5" s="5"/>
      <c r="O5" s="5"/>
      <c r="P5" s="5"/>
      <c r="Q5" s="6"/>
      <c r="R5" s="5"/>
      <c r="S5" s="6"/>
      <c r="T5" s="5"/>
      <c r="U5" s="5"/>
      <c r="V5" s="5"/>
      <c r="W5" s="5"/>
      <c r="X5" s="5"/>
      <c r="Y5" s="5"/>
    </row>
    <row r="6" spans="1:25" ht="12.75">
      <c r="A6" s="14"/>
      <c r="B6" s="5"/>
      <c r="C6" s="16"/>
      <c r="E6" s="16"/>
      <c r="G6" s="16"/>
      <c r="H6" s="16"/>
      <c r="I6" s="5"/>
      <c r="J6" s="5"/>
      <c r="K6" s="80"/>
      <c r="L6" s="80"/>
      <c r="M6" s="97"/>
      <c r="N6" s="5"/>
      <c r="P6" s="5"/>
      <c r="R6" s="6"/>
      <c r="T6" s="13"/>
      <c r="U6" s="38"/>
      <c r="V6" s="38">
        <v>4</v>
      </c>
      <c r="W6" s="38"/>
      <c r="X6" s="38">
        <v>1</v>
      </c>
      <c r="Y6" s="5"/>
    </row>
    <row r="7" spans="1:25" ht="12.75">
      <c r="A7" s="14"/>
      <c r="C7" s="3"/>
      <c r="D7" s="3"/>
      <c r="E7" s="3"/>
      <c r="F7" s="3"/>
      <c r="G7" s="3"/>
      <c r="H7" s="5"/>
      <c r="I7" s="5"/>
      <c r="J7" s="5"/>
      <c r="K7" s="80"/>
      <c r="L7" s="5"/>
      <c r="M7" s="5"/>
      <c r="N7" s="5"/>
      <c r="O7" s="5"/>
      <c r="P7" s="5"/>
      <c r="Q7" s="6"/>
      <c r="R7" s="5"/>
      <c r="S7" s="6"/>
      <c r="T7" s="5"/>
      <c r="U7" s="5"/>
      <c r="V7" s="5"/>
      <c r="W7" s="5"/>
      <c r="X7" s="5"/>
      <c r="Y7" s="5"/>
    </row>
    <row r="8" spans="1:25" ht="12.75">
      <c r="A8" s="14"/>
      <c r="B8" s="5"/>
      <c r="C8" s="16"/>
      <c r="D8" s="5"/>
      <c r="E8" s="16"/>
      <c r="F8" s="67"/>
      <c r="G8" s="67"/>
      <c r="H8" s="5"/>
      <c r="I8" s="5"/>
      <c r="J8" s="5"/>
      <c r="K8" s="80"/>
      <c r="L8" s="5"/>
      <c r="M8" s="5"/>
      <c r="N8" s="5"/>
      <c r="O8" s="5"/>
      <c r="P8" s="5"/>
      <c r="Q8" s="6"/>
      <c r="R8" s="5"/>
      <c r="S8" s="6"/>
      <c r="T8" s="5"/>
      <c r="U8" s="5"/>
      <c r="V8" s="5"/>
      <c r="W8" s="5"/>
      <c r="X8" s="5"/>
      <c r="Y8" s="5"/>
    </row>
    <row r="9" spans="1:25" ht="12.75">
      <c r="A9" s="14"/>
      <c r="C9" s="3"/>
      <c r="D9" s="5"/>
      <c r="E9" s="3"/>
      <c r="F9" s="67"/>
      <c r="G9" s="67"/>
      <c r="H9" s="5"/>
      <c r="I9" s="5"/>
      <c r="J9" s="5"/>
      <c r="K9" s="80"/>
      <c r="L9" s="5"/>
      <c r="M9" s="5"/>
      <c r="N9" s="5"/>
      <c r="O9" s="5"/>
      <c r="P9" s="5"/>
      <c r="Q9" s="6"/>
      <c r="R9" s="5"/>
      <c r="S9" s="6"/>
      <c r="T9" s="5"/>
      <c r="U9" s="5"/>
      <c r="V9" s="5"/>
      <c r="W9" s="5"/>
      <c r="X9" s="5"/>
      <c r="Y9" s="5"/>
    </row>
    <row r="10" spans="1:25" ht="13.5" thickBot="1">
      <c r="A10" s="15"/>
      <c r="B10" s="9"/>
      <c r="C10" s="51"/>
      <c r="D10" s="9"/>
      <c r="E10" s="51"/>
      <c r="F10" s="70"/>
      <c r="G10" s="70"/>
      <c r="H10" s="9"/>
      <c r="I10" s="9"/>
      <c r="J10" s="9"/>
      <c r="K10" s="81"/>
      <c r="L10" s="9"/>
      <c r="M10" s="9"/>
      <c r="N10" s="9"/>
      <c r="O10" s="9"/>
      <c r="P10" s="9"/>
      <c r="Q10" s="10"/>
      <c r="R10" s="9"/>
      <c r="S10" s="9"/>
      <c r="T10" s="9"/>
      <c r="U10" s="9"/>
      <c r="V10" s="9"/>
      <c r="W10" s="9"/>
      <c r="X10" s="9"/>
      <c r="Y10" s="5"/>
    </row>
    <row r="11" spans="1:25" ht="12.75">
      <c r="A11" s="46"/>
      <c r="C11" s="69"/>
      <c r="E11" s="69"/>
      <c r="F11" s="71"/>
      <c r="G11" s="71"/>
      <c r="O11" s="11" t="s">
        <v>12</v>
      </c>
      <c r="P11" s="5"/>
      <c r="Q11" s="6"/>
      <c r="R11" s="5"/>
      <c r="S11" s="6"/>
      <c r="T11" s="5"/>
      <c r="U11" s="6"/>
      <c r="V11" s="3"/>
      <c r="W11" s="3"/>
      <c r="X11" s="3"/>
      <c r="Y11" s="3"/>
    </row>
    <row r="12" spans="1:25" ht="12.75">
      <c r="A12" s="46"/>
      <c r="C12" s="69"/>
      <c r="E12" s="69"/>
      <c r="F12" s="71"/>
      <c r="G12" s="71"/>
      <c r="O12" s="5" t="s">
        <v>11</v>
      </c>
      <c r="P12" s="5"/>
      <c r="Q12" s="6" t="s">
        <v>11</v>
      </c>
      <c r="R12" s="5"/>
      <c r="S12" s="6" t="s">
        <v>20</v>
      </c>
      <c r="T12" s="5"/>
      <c r="U12" s="6"/>
      <c r="V12" s="3"/>
      <c r="W12" s="3"/>
      <c r="X12" s="3"/>
      <c r="Y12" s="3"/>
    </row>
    <row r="13" spans="1:25" ht="12.75">
      <c r="A13" s="46"/>
      <c r="C13" s="69"/>
      <c r="E13" s="69"/>
      <c r="F13" s="71"/>
      <c r="G13" s="71"/>
      <c r="O13" s="5" t="s">
        <v>7</v>
      </c>
      <c r="P13" s="5"/>
      <c r="Q13" s="6" t="s">
        <v>13</v>
      </c>
      <c r="R13" s="5"/>
      <c r="S13" s="6" t="s">
        <v>21</v>
      </c>
      <c r="T13" s="5"/>
      <c r="U13" s="6"/>
      <c r="V13" s="3"/>
      <c r="W13" s="3"/>
      <c r="X13" s="3"/>
      <c r="Y13" s="3"/>
    </row>
    <row r="14" spans="3:25" ht="12.75">
      <c r="C14" s="69"/>
      <c r="E14" s="71"/>
      <c r="F14" s="71"/>
      <c r="G14" s="71"/>
      <c r="O14" s="12">
        <f>SUM(O4:O10)</f>
        <v>10</v>
      </c>
      <c r="P14" s="12"/>
      <c r="Q14" s="13">
        <f>SUM(Q4:Q10)</f>
        <v>40000</v>
      </c>
      <c r="R14" s="12"/>
      <c r="S14" s="13">
        <f>Q14/O14</f>
        <v>4000</v>
      </c>
      <c r="T14" s="12"/>
      <c r="U14" s="13"/>
      <c r="V14" s="3"/>
      <c r="W14" s="3"/>
      <c r="X14" s="3"/>
      <c r="Y14" s="3"/>
    </row>
    <row r="20" ht="12.75">
      <c r="A20" s="46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1" sqref="A1:T19"/>
    </sheetView>
  </sheetViews>
  <sheetFormatPr defaultColWidth="9.140625" defaultRowHeight="12.75"/>
  <cols>
    <col min="1" max="1" width="12.421875" style="0" bestFit="1" customWidth="1"/>
    <col min="2" max="2" width="0.5625" style="0" customWidth="1"/>
    <col min="3" max="3" width="28.00390625" style="0" customWidth="1"/>
    <col min="4" max="4" width="0.71875" style="0" customWidth="1"/>
    <col min="5" max="5" width="23.57421875" style="0" customWidth="1"/>
    <col min="6" max="6" width="0.5625" style="0" customWidth="1"/>
    <col min="7" max="7" width="18.57421875" style="0" hidden="1" customWidth="1"/>
    <col min="8" max="8" width="24.28125" style="0" customWidth="1"/>
    <col min="9" max="9" width="0.71875" style="0" customWidth="1"/>
    <col min="11" max="11" width="0.5625" style="0" customWidth="1"/>
    <col min="13" max="13" width="0.5625" style="0" customWidth="1"/>
    <col min="15" max="15" width="0.5625" style="0" customWidth="1"/>
    <col min="17" max="17" width="0.5625" style="0" customWidth="1"/>
    <col min="18" max="18" width="9.140625" style="0" customWidth="1"/>
    <col min="19" max="19" width="0.71875" style="0" customWidth="1"/>
    <col min="21" max="21" width="0.42578125" style="0" customWidth="1"/>
    <col min="22" max="22" width="10.7109375" style="0" customWidth="1"/>
    <col min="23" max="23" width="0.5625" style="0" customWidth="1"/>
    <col min="25" max="25" width="0.2890625" style="0" customWidth="1"/>
  </cols>
  <sheetData>
    <row r="1" spans="1:8" ht="12.75">
      <c r="A1" s="1" t="s">
        <v>53</v>
      </c>
      <c r="H1" s="29" t="s">
        <v>30</v>
      </c>
    </row>
    <row r="3" spans="1:24" ht="13.5" thickBot="1">
      <c r="A3" s="17" t="s">
        <v>0</v>
      </c>
      <c r="B3" s="18"/>
      <c r="C3" s="17" t="s">
        <v>1</v>
      </c>
      <c r="D3" s="17"/>
      <c r="E3" s="17" t="s">
        <v>15</v>
      </c>
      <c r="F3" s="17"/>
      <c r="G3" s="17"/>
      <c r="H3" s="17" t="s">
        <v>16</v>
      </c>
      <c r="I3" s="17"/>
      <c r="J3" s="17" t="s">
        <v>42</v>
      </c>
      <c r="K3" s="17"/>
      <c r="L3" s="17" t="s">
        <v>5</v>
      </c>
      <c r="M3" s="17"/>
      <c r="N3" s="17" t="s">
        <v>6</v>
      </c>
      <c r="O3" s="17"/>
      <c r="P3" s="17" t="s">
        <v>7</v>
      </c>
      <c r="Q3" s="17"/>
      <c r="R3" s="24" t="s">
        <v>8</v>
      </c>
      <c r="S3" s="24"/>
      <c r="T3" s="24" t="s">
        <v>9</v>
      </c>
      <c r="U3" s="24"/>
      <c r="V3" s="28"/>
      <c r="W3" s="28"/>
      <c r="X3" s="28"/>
    </row>
    <row r="4" spans="1:22" ht="12.75">
      <c r="A4" s="14">
        <v>331305400136</v>
      </c>
      <c r="B4" s="2"/>
      <c r="C4" s="7" t="s">
        <v>265</v>
      </c>
      <c r="D4" s="3"/>
      <c r="E4" s="16" t="s">
        <v>266</v>
      </c>
      <c r="F4" s="16"/>
      <c r="G4" s="16"/>
      <c r="H4" s="5" t="s">
        <v>267</v>
      </c>
      <c r="J4" s="5" t="s">
        <v>280</v>
      </c>
      <c r="K4" s="5"/>
      <c r="L4" s="80">
        <v>40787</v>
      </c>
      <c r="M4" s="5"/>
      <c r="N4" s="8" t="s">
        <v>110</v>
      </c>
      <c r="O4" s="5"/>
      <c r="P4" s="5">
        <v>39.22</v>
      </c>
      <c r="Q4" s="5"/>
      <c r="R4" s="6">
        <v>30000</v>
      </c>
      <c r="S4" s="5"/>
      <c r="T4" s="13">
        <f>R4/P4</f>
        <v>764.9158592554819</v>
      </c>
      <c r="V4" s="94"/>
    </row>
    <row r="5" spans="1:24" ht="12.75">
      <c r="A5" s="65"/>
      <c r="B5" s="35"/>
      <c r="C5" s="35"/>
      <c r="D5" s="35"/>
      <c r="E5" s="74"/>
      <c r="F5" s="74"/>
      <c r="G5" s="74"/>
      <c r="H5" s="74"/>
      <c r="I5" s="63"/>
      <c r="J5" s="38"/>
      <c r="K5" s="66"/>
      <c r="L5" s="59"/>
      <c r="M5" s="5"/>
      <c r="N5" s="5"/>
      <c r="O5" s="5"/>
      <c r="P5" s="5"/>
      <c r="Q5" s="5"/>
      <c r="R5" s="6"/>
      <c r="S5" s="5"/>
      <c r="T5" s="13"/>
      <c r="U5" s="5"/>
      <c r="V5" s="82"/>
      <c r="W5" s="5"/>
      <c r="X5" s="5"/>
    </row>
    <row r="6" spans="3:24" ht="12.75">
      <c r="C6" s="3"/>
      <c r="H6" s="3"/>
      <c r="I6" s="63"/>
      <c r="J6" s="83"/>
      <c r="K6" s="66"/>
      <c r="L6" s="59"/>
      <c r="M6" s="5"/>
      <c r="N6" s="5"/>
      <c r="O6" s="5"/>
      <c r="P6" s="5"/>
      <c r="Q6" s="5"/>
      <c r="R6" s="47"/>
      <c r="S6" s="5"/>
      <c r="T6" s="6"/>
      <c r="U6" s="5"/>
      <c r="V6" s="5"/>
      <c r="W6" s="5"/>
      <c r="X6" s="5"/>
    </row>
    <row r="7" spans="1:24" ht="12.75">
      <c r="A7" s="65"/>
      <c r="B7" s="35"/>
      <c r="C7" s="35"/>
      <c r="D7" s="35"/>
      <c r="E7" s="74"/>
      <c r="F7" s="74"/>
      <c r="G7" s="74"/>
      <c r="H7" s="74"/>
      <c r="I7" s="5"/>
      <c r="J7" s="5"/>
      <c r="K7" s="5"/>
      <c r="L7" s="80"/>
      <c r="M7" s="5"/>
      <c r="N7" s="5"/>
      <c r="O7" s="5"/>
      <c r="P7" s="5"/>
      <c r="Q7" s="5"/>
      <c r="R7" s="6"/>
      <c r="S7" s="5"/>
      <c r="T7" s="13"/>
      <c r="U7" s="5"/>
      <c r="V7" s="5"/>
      <c r="W7" s="5"/>
      <c r="X7" s="5"/>
    </row>
    <row r="8" spans="1:24" ht="12.75">
      <c r="A8" s="14"/>
      <c r="B8" s="5"/>
      <c r="C8" s="16"/>
      <c r="D8" s="5"/>
      <c r="E8" s="16"/>
      <c r="F8" s="16"/>
      <c r="G8" s="16"/>
      <c r="H8" s="16"/>
      <c r="I8" s="5"/>
      <c r="J8" s="5"/>
      <c r="K8" s="5"/>
      <c r="L8" s="78"/>
      <c r="M8" s="5"/>
      <c r="N8" s="5"/>
      <c r="O8" s="5"/>
      <c r="P8" s="5"/>
      <c r="Q8" s="5"/>
      <c r="R8" s="6"/>
      <c r="S8" s="5"/>
      <c r="T8" s="13"/>
      <c r="U8" s="5"/>
      <c r="V8" s="5"/>
      <c r="W8" s="5"/>
      <c r="X8" s="5"/>
    </row>
    <row r="9" spans="1:24" ht="12.75">
      <c r="A9" s="14"/>
      <c r="B9" s="5"/>
      <c r="C9" s="16"/>
      <c r="D9" s="5"/>
      <c r="E9" s="16"/>
      <c r="F9" s="16"/>
      <c r="G9" s="16"/>
      <c r="H9" s="16"/>
      <c r="I9" s="5"/>
      <c r="J9" s="5"/>
      <c r="K9" s="5"/>
      <c r="L9" s="60"/>
      <c r="M9" s="5"/>
      <c r="N9" s="5"/>
      <c r="O9" s="5"/>
      <c r="P9" s="5"/>
      <c r="Q9" s="5"/>
      <c r="R9" s="6"/>
      <c r="S9" s="5"/>
      <c r="T9" s="13"/>
      <c r="U9" s="5"/>
      <c r="V9" s="5"/>
      <c r="W9" s="5"/>
      <c r="X9" s="5"/>
    </row>
    <row r="10" spans="1:24" ht="12.75">
      <c r="A10" s="14"/>
      <c r="B10" s="5"/>
      <c r="C10" s="16"/>
      <c r="D10" s="5"/>
      <c r="E10" s="16"/>
      <c r="F10" s="16"/>
      <c r="G10" s="16"/>
      <c r="H10" s="16"/>
      <c r="I10" s="5"/>
      <c r="J10" s="5"/>
      <c r="K10" s="5"/>
      <c r="L10" s="5"/>
      <c r="M10" s="5"/>
      <c r="N10" s="5"/>
      <c r="O10" s="5"/>
      <c r="P10" s="5"/>
      <c r="Q10" s="5"/>
      <c r="R10" s="6"/>
      <c r="S10" s="5"/>
      <c r="T10" s="6"/>
      <c r="U10" s="5"/>
      <c r="V10" s="5"/>
      <c r="W10" s="5"/>
      <c r="X10" s="5"/>
    </row>
    <row r="11" spans="1:24" ht="12.75">
      <c r="A11" s="14"/>
      <c r="B11" s="5"/>
      <c r="C11" s="16"/>
      <c r="D11" s="5"/>
      <c r="E11" s="102"/>
      <c r="F11" s="16"/>
      <c r="G11" s="16"/>
      <c r="H11" s="102"/>
      <c r="I11" s="5"/>
      <c r="J11" s="5"/>
      <c r="K11" s="5"/>
      <c r="L11" s="60"/>
      <c r="M11" s="5"/>
      <c r="N11" s="5"/>
      <c r="O11" s="5"/>
      <c r="P11" s="5"/>
      <c r="Q11" s="5"/>
      <c r="R11" s="6"/>
      <c r="S11" s="5"/>
      <c r="T11" s="13"/>
      <c r="U11" s="5"/>
      <c r="V11" s="5"/>
      <c r="W11" s="5"/>
      <c r="X11" s="5"/>
    </row>
    <row r="12" spans="1:24" ht="12.75">
      <c r="A12" s="14"/>
      <c r="B12" s="5"/>
      <c r="C12" s="16"/>
      <c r="D12" s="5"/>
      <c r="E12" s="16"/>
      <c r="F12" s="16"/>
      <c r="G12" s="16"/>
      <c r="H12" s="16"/>
      <c r="I12" s="5"/>
      <c r="J12" s="5"/>
      <c r="K12" s="5"/>
      <c r="L12" s="60"/>
      <c r="M12" s="5"/>
      <c r="N12" s="5"/>
      <c r="O12" s="5"/>
      <c r="P12" s="5"/>
      <c r="Q12" s="5"/>
      <c r="R12" s="6"/>
      <c r="S12" s="5"/>
      <c r="T12" s="13"/>
      <c r="U12" s="5"/>
      <c r="V12" s="5"/>
      <c r="W12" s="5"/>
      <c r="X12" s="5"/>
    </row>
    <row r="13" spans="1:24" ht="12.75">
      <c r="A13" s="14"/>
      <c r="B13" s="5"/>
      <c r="C13" s="16"/>
      <c r="D13" s="5"/>
      <c r="E13" s="16"/>
      <c r="F13" s="16"/>
      <c r="G13" s="16"/>
      <c r="H13" s="16"/>
      <c r="I13" s="5"/>
      <c r="J13" s="5"/>
      <c r="K13" s="5"/>
      <c r="L13" s="5"/>
      <c r="M13" s="5"/>
      <c r="N13" s="5"/>
      <c r="O13" s="5"/>
      <c r="P13" s="5"/>
      <c r="Q13" s="5"/>
      <c r="R13" s="6"/>
      <c r="S13" s="5"/>
      <c r="T13" s="6"/>
      <c r="U13" s="5"/>
      <c r="V13" s="5"/>
      <c r="W13" s="5"/>
      <c r="X13" s="5"/>
    </row>
    <row r="14" spans="1:24" ht="12.75">
      <c r="A14" s="14"/>
      <c r="B14" s="5"/>
      <c r="C14" s="16"/>
      <c r="D14" s="5"/>
      <c r="E14" s="16"/>
      <c r="F14" s="16"/>
      <c r="G14" s="16"/>
      <c r="H14" s="16"/>
      <c r="I14" s="5"/>
      <c r="J14" s="5"/>
      <c r="K14" s="5"/>
      <c r="L14" s="5"/>
      <c r="M14" s="5"/>
      <c r="N14" s="5"/>
      <c r="O14" s="5"/>
      <c r="P14" s="5"/>
      <c r="Q14" s="5"/>
      <c r="R14" s="6"/>
      <c r="S14" s="5"/>
      <c r="T14" s="6"/>
      <c r="U14" s="5"/>
      <c r="V14" s="5"/>
      <c r="W14" s="5"/>
      <c r="X14" s="5"/>
    </row>
    <row r="15" spans="1:24" ht="13.5" thickBot="1">
      <c r="A15" s="15"/>
      <c r="B15" s="9"/>
      <c r="C15" s="51"/>
      <c r="D15" s="9"/>
      <c r="E15" s="51"/>
      <c r="F15" s="51"/>
      <c r="G15" s="51"/>
      <c r="H15" s="51"/>
      <c r="I15" s="9"/>
      <c r="J15" s="9"/>
      <c r="K15" s="9"/>
      <c r="L15" s="9"/>
      <c r="M15" s="9"/>
      <c r="N15" s="9"/>
      <c r="O15" s="9"/>
      <c r="P15" s="9"/>
      <c r="Q15" s="9"/>
      <c r="R15" s="49"/>
      <c r="S15" s="9"/>
      <c r="T15" s="9"/>
      <c r="U15" s="9"/>
      <c r="V15" s="9"/>
      <c r="W15" s="9"/>
      <c r="X15" s="9"/>
    </row>
    <row r="16" spans="1:24" ht="12.75">
      <c r="A16" s="46"/>
      <c r="P16" s="11" t="s">
        <v>12</v>
      </c>
      <c r="Q16" s="5"/>
      <c r="R16" s="6"/>
      <c r="S16" s="5"/>
      <c r="T16" s="6"/>
      <c r="U16" s="5"/>
      <c r="V16" s="6"/>
      <c r="W16" s="3"/>
      <c r="X16" s="3"/>
    </row>
    <row r="17" spans="1:24" ht="12.75">
      <c r="A17" s="46"/>
      <c r="P17" s="5" t="s">
        <v>11</v>
      </c>
      <c r="Q17" s="5"/>
      <c r="R17" s="6" t="s">
        <v>11</v>
      </c>
      <c r="S17" s="5"/>
      <c r="T17" s="6" t="s">
        <v>20</v>
      </c>
      <c r="U17" s="5"/>
      <c r="V17" s="6"/>
      <c r="W17" s="3"/>
      <c r="X17" s="3"/>
    </row>
    <row r="18" spans="1:24" ht="12.75">
      <c r="A18" s="46"/>
      <c r="P18" s="5" t="s">
        <v>7</v>
      </c>
      <c r="Q18" s="5"/>
      <c r="R18" s="6" t="s">
        <v>13</v>
      </c>
      <c r="S18" s="5"/>
      <c r="T18" s="6" t="s">
        <v>21</v>
      </c>
      <c r="U18" s="5"/>
      <c r="V18" s="6"/>
      <c r="W18" s="3"/>
      <c r="X18" s="3"/>
    </row>
    <row r="19" spans="1:24" ht="12.75">
      <c r="A19" s="46"/>
      <c r="P19" s="12">
        <f>SUM(P4:P15)</f>
        <v>39.22</v>
      </c>
      <c r="Q19" s="12"/>
      <c r="R19" s="13">
        <f>SUM(R4:R15)</f>
        <v>30000</v>
      </c>
      <c r="S19" s="12"/>
      <c r="T19" s="13">
        <f>R19/P19</f>
        <v>764.9158592554819</v>
      </c>
      <c r="U19" s="12"/>
      <c r="V19" s="13"/>
      <c r="W19" s="3"/>
      <c r="X19" s="3"/>
    </row>
    <row r="20" ht="12.75">
      <c r="A20" s="46"/>
    </row>
    <row r="21" ht="12.75">
      <c r="A21" s="46"/>
    </row>
  </sheetData>
  <sheetProtection/>
  <printOptions/>
  <pageMargins left="0.75" right="0.75" top="1" bottom="1" header="0.5" footer="0.5"/>
  <pageSetup horizontalDpi="300" verticalDpi="300" orientation="landscape" paperSize="5" scale="96" r:id="rId1"/>
  <headerFooter alignWithMargins="0">
    <oddHeader>&amp;CLINCOLN COUNTY&amp;R&amp;D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B21"/>
  <sheetViews>
    <sheetView zoomScalePageLayoutView="0" workbookViewId="0" topLeftCell="A52">
      <selection activeCell="E13" sqref="E13"/>
    </sheetView>
  </sheetViews>
  <sheetFormatPr defaultColWidth="9.140625" defaultRowHeight="12.75"/>
  <cols>
    <col min="1" max="1" width="11.00390625" style="0" customWidth="1"/>
    <col min="2" max="2" width="0.71875" style="0" customWidth="1"/>
    <col min="3" max="3" width="22.7109375" style="0" customWidth="1"/>
    <col min="4" max="4" width="0.5625" style="0" customWidth="1"/>
    <col min="5" max="5" width="18.28125" style="0" customWidth="1"/>
    <col min="6" max="6" width="0.5625" style="0" customWidth="1"/>
    <col min="7" max="7" width="18.421875" style="0" hidden="1" customWidth="1"/>
    <col min="8" max="8" width="18.7109375" style="0" customWidth="1"/>
    <col min="9" max="9" width="0.5625" style="0" customWidth="1"/>
    <col min="11" max="11" width="0.71875" style="0" customWidth="1"/>
    <col min="13" max="13" width="0.5625" style="0" customWidth="1"/>
    <col min="15" max="15" width="0.5625" style="0" customWidth="1"/>
    <col min="17" max="17" width="0.71875" style="0" customWidth="1"/>
    <col min="19" max="19" width="0.5625" style="0" customWidth="1"/>
    <col min="20" max="20" width="8.421875" style="0" customWidth="1"/>
    <col min="21" max="21" width="0.5625" style="0" customWidth="1"/>
    <col min="22" max="22" width="7.421875" style="0" customWidth="1"/>
    <col min="23" max="23" width="0.42578125" style="0" customWidth="1"/>
    <col min="24" max="24" width="4.7109375" style="0" customWidth="1"/>
    <col min="25" max="25" width="0.5625" style="0" customWidth="1"/>
    <col min="27" max="27" width="0.5625" style="0" customWidth="1"/>
  </cols>
  <sheetData>
    <row r="3" spans="1:11" ht="12.75">
      <c r="A3" s="1" t="s">
        <v>53</v>
      </c>
      <c r="K3" s="29" t="s">
        <v>28</v>
      </c>
    </row>
    <row r="4" spans="26:28" ht="12.75">
      <c r="Z4" s="25" t="s">
        <v>25</v>
      </c>
      <c r="AA4" s="25"/>
      <c r="AB4" s="25"/>
    </row>
    <row r="5" spans="1:28" ht="13.5" thickBot="1">
      <c r="A5" s="17" t="s">
        <v>0</v>
      </c>
      <c r="B5" s="18"/>
      <c r="C5" s="17" t="s">
        <v>1</v>
      </c>
      <c r="D5" s="17"/>
      <c r="E5" s="17" t="s">
        <v>15</v>
      </c>
      <c r="F5" s="17"/>
      <c r="G5" s="17"/>
      <c r="H5" s="17" t="s">
        <v>16</v>
      </c>
      <c r="I5" s="17"/>
      <c r="J5" s="17" t="s">
        <v>4</v>
      </c>
      <c r="K5" s="17"/>
      <c r="L5" s="17" t="s">
        <v>5</v>
      </c>
      <c r="M5" s="17"/>
      <c r="N5" s="17" t="s">
        <v>7</v>
      </c>
      <c r="O5" s="17"/>
      <c r="P5" s="24" t="s">
        <v>8</v>
      </c>
      <c r="Q5" s="17"/>
      <c r="R5" s="24" t="s">
        <v>9</v>
      </c>
      <c r="S5" s="24"/>
      <c r="T5" s="24" t="s">
        <v>17</v>
      </c>
      <c r="U5" s="24"/>
      <c r="V5" s="24" t="s">
        <v>29</v>
      </c>
      <c r="W5" s="26"/>
      <c r="X5" s="24" t="s">
        <v>19</v>
      </c>
      <c r="Y5" s="26"/>
      <c r="Z5" s="24" t="s">
        <v>8</v>
      </c>
      <c r="AA5" s="26"/>
      <c r="AB5" s="24" t="s">
        <v>24</v>
      </c>
    </row>
    <row r="6" spans="1:24" ht="12.75">
      <c r="A6" s="50"/>
      <c r="B6" s="5"/>
      <c r="C6" s="67"/>
      <c r="D6" s="67"/>
      <c r="E6" s="67"/>
      <c r="F6" s="67"/>
      <c r="G6" s="67"/>
      <c r="H6" s="67"/>
      <c r="I6" s="5"/>
      <c r="J6" s="5"/>
      <c r="K6" s="5"/>
      <c r="L6" s="68"/>
      <c r="M6" s="5"/>
      <c r="N6" s="5"/>
      <c r="O6" s="5"/>
      <c r="P6" s="47"/>
      <c r="Q6" s="5"/>
      <c r="R6" s="47"/>
      <c r="S6" s="5"/>
      <c r="T6" s="62"/>
      <c r="U6" s="62"/>
      <c r="V6" s="62"/>
      <c r="W6" s="52"/>
      <c r="X6" s="52"/>
    </row>
    <row r="7" spans="1:22" ht="12.75">
      <c r="A7" s="50"/>
      <c r="B7" s="5"/>
      <c r="C7" s="67"/>
      <c r="D7" s="67"/>
      <c r="E7" s="67"/>
      <c r="F7" s="67"/>
      <c r="G7" s="67"/>
      <c r="H7" s="67"/>
      <c r="I7" s="5"/>
      <c r="J7" s="5"/>
      <c r="K7" s="5"/>
      <c r="L7" s="5"/>
      <c r="M7" s="5"/>
      <c r="N7" s="5"/>
      <c r="O7" s="5"/>
      <c r="P7" s="47"/>
      <c r="Q7" s="5"/>
      <c r="R7" s="5"/>
      <c r="S7" s="5"/>
      <c r="T7" s="2"/>
      <c r="U7" s="2"/>
      <c r="V7" s="2"/>
    </row>
    <row r="8" spans="1:22" ht="12.75">
      <c r="A8" s="50"/>
      <c r="B8" s="5"/>
      <c r="C8" s="16"/>
      <c r="D8" s="67"/>
      <c r="E8" s="67"/>
      <c r="F8" s="67"/>
      <c r="G8" s="67"/>
      <c r="H8" s="67"/>
      <c r="I8" s="5"/>
      <c r="J8" s="5"/>
      <c r="K8" s="5"/>
      <c r="L8" s="5"/>
      <c r="M8" s="5"/>
      <c r="N8" s="5"/>
      <c r="O8" s="5"/>
      <c r="P8" s="47"/>
      <c r="Q8" s="5"/>
      <c r="R8" s="5"/>
      <c r="S8" s="5"/>
      <c r="T8" s="2"/>
      <c r="U8" s="2"/>
      <c r="V8" s="2"/>
    </row>
    <row r="9" spans="1:22" ht="12.75">
      <c r="A9" s="50"/>
      <c r="B9" s="5"/>
      <c r="C9" s="67"/>
      <c r="D9" s="67"/>
      <c r="E9" s="67"/>
      <c r="F9" s="67"/>
      <c r="G9" s="67"/>
      <c r="H9" s="67"/>
      <c r="I9" s="5"/>
      <c r="J9" s="5"/>
      <c r="K9" s="5"/>
      <c r="L9" s="5"/>
      <c r="M9" s="5"/>
      <c r="N9" s="5"/>
      <c r="O9" s="5"/>
      <c r="P9" s="47"/>
      <c r="Q9" s="5"/>
      <c r="R9" s="5"/>
      <c r="S9" s="5"/>
      <c r="T9" s="2"/>
      <c r="U9" s="2"/>
      <c r="V9" s="2"/>
    </row>
    <row r="10" spans="1:22" ht="12.75">
      <c r="A10" s="14"/>
      <c r="B10" s="5"/>
      <c r="C10" s="67"/>
      <c r="D10" s="67"/>
      <c r="E10" s="67"/>
      <c r="F10" s="67"/>
      <c r="G10" s="67"/>
      <c r="H10" s="67"/>
      <c r="I10" s="5"/>
      <c r="J10" s="5"/>
      <c r="K10" s="5"/>
      <c r="L10" s="5"/>
      <c r="M10" s="5"/>
      <c r="N10" s="5"/>
      <c r="O10" s="5"/>
      <c r="P10" s="47"/>
      <c r="Q10" s="5"/>
      <c r="R10" s="5"/>
      <c r="S10" s="5"/>
      <c r="T10" s="2"/>
      <c r="U10" s="2"/>
      <c r="V10" s="2"/>
    </row>
    <row r="11" spans="1:22" ht="12.75">
      <c r="A11" s="14"/>
      <c r="B11" s="5"/>
      <c r="C11" s="67"/>
      <c r="D11" s="67"/>
      <c r="E11" s="67"/>
      <c r="F11" s="67"/>
      <c r="G11" s="67"/>
      <c r="H11" s="67"/>
      <c r="I11" s="5"/>
      <c r="J11" s="5"/>
      <c r="K11" s="5"/>
      <c r="L11" s="5"/>
      <c r="M11" s="5"/>
      <c r="N11" s="5"/>
      <c r="O11" s="5"/>
      <c r="P11" s="47"/>
      <c r="Q11" s="5"/>
      <c r="R11" s="5"/>
      <c r="S11" s="5"/>
      <c r="T11" s="2"/>
      <c r="U11" s="2"/>
      <c r="V11" s="2"/>
    </row>
    <row r="12" spans="1:22" ht="12.75">
      <c r="A12" s="14"/>
      <c r="B12" s="5"/>
      <c r="C12" s="67"/>
      <c r="D12" s="67"/>
      <c r="E12" s="67"/>
      <c r="F12" s="67"/>
      <c r="G12" s="67"/>
      <c r="H12" s="67"/>
      <c r="I12" s="5"/>
      <c r="J12" s="5"/>
      <c r="K12" s="5"/>
      <c r="L12" s="5"/>
      <c r="M12" s="5"/>
      <c r="N12" s="5"/>
      <c r="O12" s="5"/>
      <c r="P12" s="47"/>
      <c r="Q12" s="5"/>
      <c r="R12" s="5"/>
      <c r="S12" s="5"/>
      <c r="T12" s="2"/>
      <c r="U12" s="2"/>
      <c r="V12" s="2"/>
    </row>
    <row r="13" spans="1:22" ht="12.75">
      <c r="A13" s="14"/>
      <c r="B13" s="5"/>
      <c r="C13" s="67"/>
      <c r="D13" s="67"/>
      <c r="E13" s="67"/>
      <c r="F13" s="67"/>
      <c r="G13" s="67"/>
      <c r="H13" s="67"/>
      <c r="I13" s="5"/>
      <c r="J13" s="5"/>
      <c r="K13" s="5"/>
      <c r="L13" s="5"/>
      <c r="M13" s="5"/>
      <c r="N13" s="5"/>
      <c r="O13" s="5"/>
      <c r="P13" s="47"/>
      <c r="Q13" s="5"/>
      <c r="R13" s="5"/>
      <c r="S13" s="5"/>
      <c r="T13" s="2"/>
      <c r="U13" s="2"/>
      <c r="V13" s="2"/>
    </row>
    <row r="14" spans="1:19" ht="12.75">
      <c r="A14" s="5"/>
      <c r="B14" s="5"/>
      <c r="C14" s="67"/>
      <c r="D14" s="67"/>
      <c r="E14" s="67"/>
      <c r="F14" s="67"/>
      <c r="G14" s="67"/>
      <c r="H14" s="67"/>
      <c r="I14" s="5"/>
      <c r="J14" s="5"/>
      <c r="K14" s="5"/>
      <c r="L14" s="5"/>
      <c r="M14" s="5"/>
      <c r="N14" s="5"/>
      <c r="O14" s="5"/>
      <c r="P14" s="47"/>
      <c r="Q14" s="5"/>
      <c r="R14" s="5"/>
      <c r="S14" s="5"/>
    </row>
    <row r="15" spans="1:19" ht="12.75">
      <c r="A15" s="5"/>
      <c r="B15" s="5"/>
      <c r="C15" s="67"/>
      <c r="D15" s="67"/>
      <c r="E15" s="67"/>
      <c r="F15" s="67"/>
      <c r="G15" s="67"/>
      <c r="H15" s="67"/>
      <c r="I15" s="5"/>
      <c r="J15" s="5"/>
      <c r="K15" s="5"/>
      <c r="L15" s="5"/>
      <c r="M15" s="5"/>
      <c r="N15" s="5"/>
      <c r="O15" s="5"/>
      <c r="P15" s="47"/>
      <c r="Q15" s="5"/>
      <c r="R15" s="5"/>
      <c r="S15" s="5"/>
    </row>
    <row r="16" spans="1:19" ht="12.75">
      <c r="A16" s="5"/>
      <c r="B16" s="5"/>
      <c r="C16" s="67"/>
      <c r="D16" s="67"/>
      <c r="E16" s="67"/>
      <c r="F16" s="67"/>
      <c r="G16" s="67"/>
      <c r="H16" s="67"/>
      <c r="I16" s="5"/>
      <c r="J16" s="5"/>
      <c r="K16" s="5"/>
      <c r="L16" s="5"/>
      <c r="M16" s="5"/>
      <c r="N16" s="5"/>
      <c r="O16" s="5"/>
      <c r="P16" s="47"/>
      <c r="Q16" s="5"/>
      <c r="R16" s="5"/>
      <c r="S16" s="5"/>
    </row>
    <row r="17" spans="1:28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3"/>
      <c r="U17" s="33"/>
      <c r="V17" s="33"/>
      <c r="W17" s="33"/>
      <c r="X17" s="33"/>
      <c r="Y17" s="33"/>
      <c r="Z17" s="33"/>
      <c r="AA17" s="33"/>
      <c r="AB17" s="33"/>
    </row>
    <row r="18" spans="16:19" ht="12.75">
      <c r="P18" s="11"/>
      <c r="Q18" s="5"/>
      <c r="R18" s="6"/>
      <c r="S18" s="5"/>
    </row>
    <row r="19" spans="16:19" ht="12.75">
      <c r="P19" s="5"/>
      <c r="Q19" s="5"/>
      <c r="R19" s="6"/>
      <c r="S19" s="5"/>
    </row>
    <row r="20" spans="16:19" ht="12.75">
      <c r="P20" s="5"/>
      <c r="Q20" s="5"/>
      <c r="R20" s="6"/>
      <c r="S20" s="5"/>
    </row>
    <row r="21" spans="16:19" ht="12.75">
      <c r="P21" s="12"/>
      <c r="Q21" s="12"/>
      <c r="R21" s="13"/>
      <c r="S21" s="12"/>
    </row>
  </sheetData>
  <sheetProtection/>
  <printOptions/>
  <pageMargins left="0.75" right="0.75" top="1" bottom="1" header="0.5" footer="0.5"/>
  <pageSetup horizontalDpi="300" verticalDpi="300" orientation="landscape" paperSize="5" r:id="rId1"/>
  <headerFooter alignWithMargins="0">
    <oddHeader>&amp;CLINCOLN COUNTY&amp;R&amp;D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AB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1.28125" style="0" bestFit="1" customWidth="1"/>
    <col min="2" max="2" width="0.71875" style="0" customWidth="1"/>
    <col min="3" max="3" width="32.421875" style="0" customWidth="1"/>
    <col min="4" max="4" width="0.71875" style="0" customWidth="1"/>
    <col min="5" max="5" width="20.7109375" style="0" customWidth="1"/>
    <col min="6" max="6" width="0.85546875" style="0" customWidth="1"/>
    <col min="7" max="7" width="3.140625" style="0" hidden="1" customWidth="1"/>
    <col min="8" max="8" width="26.57421875" style="0" customWidth="1"/>
    <col min="9" max="9" width="0.5625" style="0" customWidth="1"/>
    <col min="11" max="11" width="0.5625" style="0" customWidth="1"/>
    <col min="13" max="13" width="0.42578125" style="0" customWidth="1"/>
    <col min="15" max="15" width="0.42578125" style="0" customWidth="1"/>
    <col min="17" max="17" width="0.42578125" style="0" customWidth="1"/>
    <col min="19" max="19" width="0.5625" style="0" customWidth="1"/>
    <col min="21" max="21" width="0.5625" style="0" customWidth="1"/>
    <col min="22" max="22" width="6.8515625" style="0" customWidth="1"/>
    <col min="23" max="23" width="0.5625" style="0" customWidth="1"/>
    <col min="24" max="24" width="3.28125" style="0" customWidth="1"/>
    <col min="25" max="25" width="0.71875" style="0" customWidth="1"/>
  </cols>
  <sheetData>
    <row r="3" spans="1:24" ht="12.75">
      <c r="A3" s="1" t="s">
        <v>52</v>
      </c>
      <c r="C3" s="147" t="s">
        <v>27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26:28" ht="12.75">
      <c r="Z4" s="25"/>
      <c r="AA4" s="25"/>
      <c r="AB4" s="25"/>
    </row>
    <row r="5" spans="1:28" ht="13.5" thickBot="1">
      <c r="A5" s="17" t="s">
        <v>0</v>
      </c>
      <c r="B5" s="18"/>
      <c r="C5" s="17" t="s">
        <v>1</v>
      </c>
      <c r="D5" s="17"/>
      <c r="E5" s="17" t="s">
        <v>15</v>
      </c>
      <c r="F5" s="17"/>
      <c r="G5" s="17"/>
      <c r="H5" s="17" t="s">
        <v>16</v>
      </c>
      <c r="I5" s="17"/>
      <c r="J5" s="17" t="s">
        <v>42</v>
      </c>
      <c r="K5" s="17"/>
      <c r="L5" s="17" t="s">
        <v>5</v>
      </c>
      <c r="M5" s="17"/>
      <c r="N5" s="17" t="s">
        <v>26</v>
      </c>
      <c r="O5" s="17"/>
      <c r="P5" s="24" t="s">
        <v>8</v>
      </c>
      <c r="Q5" s="17"/>
      <c r="R5" s="24" t="s">
        <v>9</v>
      </c>
      <c r="S5" s="24"/>
      <c r="T5" s="24" t="s">
        <v>17</v>
      </c>
      <c r="U5" s="24"/>
      <c r="V5" s="24" t="s">
        <v>22</v>
      </c>
      <c r="W5" s="26"/>
      <c r="X5" s="24" t="s">
        <v>23</v>
      </c>
      <c r="Y5" s="26"/>
      <c r="Z5" s="28"/>
      <c r="AA5" s="30"/>
      <c r="AB5" s="28"/>
    </row>
    <row r="6" spans="1:24" ht="12.75">
      <c r="A6" s="14"/>
      <c r="B6" s="5"/>
      <c r="C6" s="16"/>
      <c r="D6" s="16"/>
      <c r="E6" s="16"/>
      <c r="F6" s="5"/>
      <c r="G6" s="5"/>
      <c r="H6" s="5"/>
      <c r="I6" s="5"/>
      <c r="J6" s="5"/>
      <c r="K6" s="5"/>
      <c r="L6" s="60"/>
      <c r="M6" s="5"/>
      <c r="N6" s="5"/>
      <c r="O6" s="5"/>
      <c r="P6" s="6"/>
      <c r="Q6" s="5"/>
      <c r="R6" s="13"/>
      <c r="S6" s="5"/>
      <c r="T6" s="5"/>
      <c r="U6" s="5"/>
      <c r="V6" s="5"/>
      <c r="W6" s="5"/>
      <c r="X6" s="5"/>
    </row>
    <row r="7" spans="1:24" ht="12.7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5"/>
      <c r="W7" s="5"/>
      <c r="X7" s="5"/>
    </row>
    <row r="8" spans="1:24" ht="12.75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5"/>
      <c r="R8" s="5"/>
      <c r="S8" s="5"/>
      <c r="T8" s="5"/>
      <c r="U8" s="5"/>
      <c r="V8" s="5"/>
      <c r="W8" s="5"/>
      <c r="X8" s="5"/>
    </row>
    <row r="9" spans="1:24" ht="12.75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5"/>
      <c r="X9" s="5"/>
    </row>
    <row r="10" spans="1:24" ht="12.75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"/>
      <c r="R10" s="5"/>
      <c r="S10" s="5"/>
      <c r="T10" s="5"/>
      <c r="U10" s="5"/>
      <c r="V10" s="5"/>
      <c r="W10" s="5"/>
      <c r="X10" s="5"/>
    </row>
    <row r="11" spans="1:24" ht="12.75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5"/>
      <c r="R11" s="5"/>
      <c r="S11" s="5"/>
      <c r="T11" s="5"/>
      <c r="U11" s="5"/>
      <c r="V11" s="5"/>
      <c r="W11" s="5"/>
      <c r="X11" s="5"/>
    </row>
    <row r="12" spans="1:24" ht="12.75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5"/>
      <c r="R12" s="5"/>
      <c r="S12" s="5"/>
      <c r="T12" s="5"/>
      <c r="U12" s="5"/>
      <c r="V12" s="5"/>
      <c r="W12" s="5"/>
      <c r="X12" s="5"/>
    </row>
    <row r="13" spans="1:24" ht="12.75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5"/>
      <c r="R13" s="5"/>
      <c r="S13" s="5"/>
      <c r="T13" s="5"/>
      <c r="U13" s="5"/>
      <c r="V13" s="5"/>
      <c r="W13" s="5"/>
      <c r="X13" s="5"/>
    </row>
    <row r="14" spans="1:24" ht="12.75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5"/>
      <c r="R14" s="5"/>
      <c r="S14" s="5"/>
      <c r="T14" s="5"/>
      <c r="U14" s="5"/>
      <c r="V14" s="5"/>
      <c r="W14" s="5"/>
      <c r="X14" s="5"/>
    </row>
    <row r="15" spans="1:24" ht="12.75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5"/>
      <c r="R15" s="5"/>
      <c r="S15" s="5"/>
      <c r="T15" s="5"/>
      <c r="U15" s="5"/>
      <c r="V15" s="5"/>
      <c r="W15" s="5"/>
      <c r="X15" s="5"/>
    </row>
    <row r="16" spans="1:24" ht="12.75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5"/>
      <c r="R16" s="5"/>
      <c r="S16" s="5"/>
      <c r="T16" s="5"/>
      <c r="U16" s="5"/>
      <c r="V16" s="5"/>
      <c r="W16" s="5"/>
      <c r="X16" s="5"/>
    </row>
    <row r="17" spans="1:24" ht="13.5" thickBot="1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9"/>
      <c r="R17" s="9"/>
      <c r="S17" s="9"/>
      <c r="T17" s="9"/>
      <c r="U17" s="9"/>
      <c r="V17" s="9"/>
      <c r="W17" s="9"/>
      <c r="X17" s="9"/>
    </row>
    <row r="18" spans="1:19" ht="12.75">
      <c r="A18" s="46"/>
      <c r="P18" s="11"/>
      <c r="Q18" s="5"/>
      <c r="R18" s="6"/>
      <c r="S18" s="5"/>
    </row>
    <row r="19" spans="1:19" ht="12.75">
      <c r="A19" s="46"/>
      <c r="P19" s="5"/>
      <c r="Q19" s="5"/>
      <c r="R19" s="6"/>
      <c r="S19" s="5"/>
    </row>
    <row r="20" spans="1:18" ht="12.75">
      <c r="A20" s="46"/>
      <c r="N20" s="11" t="s">
        <v>12</v>
      </c>
      <c r="O20" s="5"/>
      <c r="P20" s="6"/>
      <c r="Q20" s="5"/>
      <c r="R20" s="6"/>
    </row>
    <row r="21" spans="14:18" ht="12.75">
      <c r="N21" s="5" t="s">
        <v>11</v>
      </c>
      <c r="O21" s="5"/>
      <c r="P21" s="6" t="s">
        <v>11</v>
      </c>
      <c r="Q21" s="5"/>
      <c r="R21" s="6" t="s">
        <v>8</v>
      </c>
    </row>
    <row r="22" spans="14:18" ht="12.75">
      <c r="N22" s="5" t="s">
        <v>7</v>
      </c>
      <c r="O22" s="5"/>
      <c r="P22" s="6" t="s">
        <v>13</v>
      </c>
      <c r="Q22" s="5"/>
      <c r="R22" s="6" t="s">
        <v>14</v>
      </c>
    </row>
    <row r="23" spans="14:18" ht="12.75">
      <c r="N23" s="12">
        <f>SUM(N6:N17)</f>
        <v>0</v>
      </c>
      <c r="O23" s="12"/>
      <c r="P23" s="13">
        <f>SUM(P6:P17)</f>
        <v>0</v>
      </c>
      <c r="Q23" s="12"/>
      <c r="R23" s="13" t="e">
        <f>P23/N23</f>
        <v>#DIV/0!</v>
      </c>
    </row>
  </sheetData>
  <sheetProtection/>
  <mergeCells count="1">
    <mergeCell ref="C3:X3"/>
  </mergeCells>
  <printOptions/>
  <pageMargins left="0.75" right="0.75" top="1" bottom="1" header="0.5" footer="0.5"/>
  <pageSetup horizontalDpi="300" verticalDpi="300" orientation="landscape" paperSize="5" r:id="rId3"/>
  <headerFooter alignWithMargins="0">
    <oddHeader>&amp;CLINCOLN COUNTY&amp;R&amp;D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23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11.28125" style="0" customWidth="1"/>
    <col min="2" max="2" width="1.1484375" style="0" customWidth="1"/>
    <col min="3" max="3" width="32.421875" style="0" customWidth="1"/>
    <col min="4" max="4" width="0.85546875" style="0" customWidth="1"/>
    <col min="5" max="5" width="23.00390625" style="0" customWidth="1"/>
    <col min="6" max="6" width="0.71875" style="0" customWidth="1"/>
    <col min="7" max="7" width="23.8515625" style="0" hidden="1" customWidth="1"/>
    <col min="8" max="8" width="23.57421875" style="0" customWidth="1"/>
    <col min="9" max="9" width="0.9921875" style="0" customWidth="1"/>
    <col min="11" max="11" width="0.85546875" style="0" customWidth="1"/>
    <col min="13" max="13" width="0.9921875" style="0" customWidth="1"/>
    <col min="15" max="15" width="0.85546875" style="0" customWidth="1"/>
    <col min="17" max="17" width="0.9921875" style="0" customWidth="1"/>
    <col min="19" max="19" width="0.5625" style="0" customWidth="1"/>
    <col min="21" max="21" width="0.5625" style="0" customWidth="1"/>
    <col min="23" max="23" width="0.85546875" style="0" customWidth="1"/>
  </cols>
  <sheetData>
    <row r="3" spans="1:8" ht="12.75">
      <c r="A3" s="1" t="s">
        <v>52</v>
      </c>
      <c r="H3" s="29" t="s">
        <v>44</v>
      </c>
    </row>
    <row r="4" spans="8:28" ht="12.75">
      <c r="H4" s="5" t="s">
        <v>45</v>
      </c>
      <c r="Z4" s="25"/>
      <c r="AA4" s="25"/>
      <c r="AB4" s="25"/>
    </row>
    <row r="5" spans="1:28" ht="13.5" thickBot="1">
      <c r="A5" s="17" t="s">
        <v>0</v>
      </c>
      <c r="B5" s="18"/>
      <c r="C5" s="17" t="s">
        <v>1</v>
      </c>
      <c r="D5" s="17"/>
      <c r="E5" s="17" t="s">
        <v>15</v>
      </c>
      <c r="F5" s="17"/>
      <c r="G5" s="17"/>
      <c r="H5" s="17" t="s">
        <v>16</v>
      </c>
      <c r="I5" s="17"/>
      <c r="J5" s="17" t="s">
        <v>42</v>
      </c>
      <c r="K5" s="17"/>
      <c r="L5" s="17" t="s">
        <v>5</v>
      </c>
      <c r="M5" s="17"/>
      <c r="N5" s="17" t="s">
        <v>26</v>
      </c>
      <c r="O5" s="17"/>
      <c r="P5" s="24" t="s">
        <v>8</v>
      </c>
      <c r="Q5" s="17"/>
      <c r="R5" s="24" t="s">
        <v>9</v>
      </c>
      <c r="S5" s="24"/>
      <c r="T5" s="24" t="s">
        <v>17</v>
      </c>
      <c r="U5" s="24"/>
      <c r="V5" s="24" t="s">
        <v>22</v>
      </c>
      <c r="W5" s="26"/>
      <c r="X5" s="24" t="s">
        <v>23</v>
      </c>
      <c r="Y5" s="30"/>
      <c r="Z5" s="28"/>
      <c r="AA5" s="30"/>
      <c r="AB5" s="28"/>
    </row>
    <row r="6" spans="1:24" ht="12.75">
      <c r="A6" s="14">
        <v>330917300119</v>
      </c>
      <c r="B6" s="5"/>
      <c r="C6" s="5" t="s">
        <v>68</v>
      </c>
      <c r="D6" s="5"/>
      <c r="E6" s="5" t="s">
        <v>69</v>
      </c>
      <c r="F6" s="5"/>
      <c r="G6" s="5"/>
      <c r="H6" s="5" t="s">
        <v>70</v>
      </c>
      <c r="I6" s="5"/>
      <c r="J6" s="5">
        <v>334923</v>
      </c>
      <c r="K6" s="5"/>
      <c r="L6" s="60">
        <v>40544</v>
      </c>
      <c r="M6" s="5"/>
      <c r="N6" s="5">
        <v>35.15</v>
      </c>
      <c r="O6" s="5"/>
      <c r="P6" s="6">
        <v>40000</v>
      </c>
      <c r="Q6" s="5"/>
      <c r="R6" s="84">
        <f>P6/N6</f>
        <v>1137.9800853485065</v>
      </c>
      <c r="S6" s="5"/>
      <c r="T6" s="5"/>
      <c r="U6" s="5"/>
      <c r="V6" s="5"/>
      <c r="W6" s="5"/>
      <c r="X6" s="5"/>
    </row>
    <row r="7" spans="1:24" ht="12.75">
      <c r="A7" s="14">
        <v>330917200121</v>
      </c>
      <c r="B7" s="5"/>
      <c r="C7" s="5" t="s">
        <v>141</v>
      </c>
      <c r="D7" s="5"/>
      <c r="E7" s="5" t="s">
        <v>69</v>
      </c>
      <c r="F7" s="5"/>
      <c r="G7" s="5"/>
      <c r="H7" s="5" t="s">
        <v>142</v>
      </c>
      <c r="I7" s="5"/>
      <c r="J7" s="5">
        <v>335311</v>
      </c>
      <c r="K7" s="5"/>
      <c r="L7" s="60">
        <v>40634</v>
      </c>
      <c r="M7" s="5"/>
      <c r="N7" s="5">
        <v>35.64</v>
      </c>
      <c r="O7" s="5"/>
      <c r="P7" s="6">
        <v>26000</v>
      </c>
      <c r="Q7" s="5"/>
      <c r="R7" s="84">
        <f>P7/N7</f>
        <v>729.5173961840628</v>
      </c>
      <c r="S7" s="5"/>
      <c r="T7" s="5"/>
      <c r="U7" s="5"/>
      <c r="V7" s="5"/>
      <c r="W7" s="5"/>
      <c r="X7" s="5"/>
    </row>
    <row r="8" spans="1:24" ht="12.75">
      <c r="A8" s="14">
        <v>330917300122</v>
      </c>
      <c r="B8" s="5"/>
      <c r="C8" s="5" t="s">
        <v>243</v>
      </c>
      <c r="D8" s="5"/>
      <c r="E8" s="5" t="s">
        <v>69</v>
      </c>
      <c r="F8" s="5"/>
      <c r="G8" s="5"/>
      <c r="H8" s="5" t="s">
        <v>244</v>
      </c>
      <c r="I8" s="5"/>
      <c r="J8" s="5">
        <v>335821</v>
      </c>
      <c r="K8" s="5"/>
      <c r="L8" s="60">
        <v>40725</v>
      </c>
      <c r="M8" s="5"/>
      <c r="N8" s="5">
        <v>35.43</v>
      </c>
      <c r="O8" s="5"/>
      <c r="P8" s="6">
        <v>30000</v>
      </c>
      <c r="Q8" s="5"/>
      <c r="R8" s="84">
        <f>P8/N8</f>
        <v>846.740050804403</v>
      </c>
      <c r="S8" s="5"/>
      <c r="T8" s="5"/>
      <c r="U8" s="5"/>
      <c r="V8" s="5"/>
      <c r="W8" s="5"/>
      <c r="X8" s="5"/>
    </row>
    <row r="9" spans="1:24" ht="12.75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"/>
      <c r="R9" s="84"/>
      <c r="S9" s="5"/>
      <c r="T9" s="5"/>
      <c r="U9" s="5"/>
      <c r="V9" s="5"/>
      <c r="W9" s="5"/>
      <c r="X9" s="5"/>
    </row>
    <row r="10" spans="1:24" ht="12.75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"/>
      <c r="R10" s="84"/>
      <c r="S10" s="5"/>
      <c r="T10" s="5"/>
      <c r="U10" s="5"/>
      <c r="V10" s="5"/>
      <c r="W10" s="5"/>
      <c r="X10" s="5"/>
    </row>
    <row r="11" spans="1:24" ht="12.75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5"/>
      <c r="R11" s="84"/>
      <c r="S11" s="5"/>
      <c r="T11" s="5"/>
      <c r="U11" s="5"/>
      <c r="V11" s="5"/>
      <c r="W11" s="5"/>
      <c r="X11" s="5"/>
    </row>
    <row r="12" spans="1:24" ht="12.75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5"/>
      <c r="R12" s="84"/>
      <c r="S12" s="5"/>
      <c r="T12" s="5"/>
      <c r="U12" s="5"/>
      <c r="V12" s="5"/>
      <c r="W12" s="5"/>
      <c r="X12" s="5"/>
    </row>
    <row r="13" spans="1:24" ht="12.75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5"/>
      <c r="R13" s="84"/>
      <c r="S13" s="5"/>
      <c r="T13" s="5"/>
      <c r="U13" s="5"/>
      <c r="V13" s="5"/>
      <c r="W13" s="5"/>
      <c r="X13" s="5"/>
    </row>
    <row r="14" spans="1:24" ht="12.75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5"/>
      <c r="R14" s="84"/>
      <c r="S14" s="5"/>
      <c r="T14" s="5"/>
      <c r="U14" s="5"/>
      <c r="V14" s="5"/>
      <c r="W14" s="5"/>
      <c r="X14" s="5"/>
    </row>
    <row r="15" spans="1:24" ht="12.75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5"/>
      <c r="R15" s="84"/>
      <c r="S15" s="5"/>
      <c r="T15" s="5"/>
      <c r="U15" s="5"/>
      <c r="V15" s="5"/>
      <c r="W15" s="5"/>
      <c r="X15" s="5"/>
    </row>
    <row r="16" spans="1:24" ht="12.75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5"/>
      <c r="R16" s="84"/>
      <c r="S16" s="5"/>
      <c r="T16" s="5"/>
      <c r="U16" s="5"/>
      <c r="V16" s="5"/>
      <c r="W16" s="5"/>
      <c r="X16" s="5"/>
    </row>
    <row r="17" spans="1:24" ht="13.5" thickBot="1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9"/>
      <c r="R17" s="90"/>
      <c r="S17" s="9"/>
      <c r="T17" s="9"/>
      <c r="U17" s="9"/>
      <c r="V17" s="9"/>
      <c r="W17" s="9"/>
      <c r="X17" s="9"/>
    </row>
    <row r="18" spans="1:19" ht="12.75">
      <c r="A18" s="46"/>
      <c r="P18" s="11"/>
      <c r="Q18" s="5"/>
      <c r="R18" s="6"/>
      <c r="S18" s="5"/>
    </row>
    <row r="19" spans="1:19" ht="12.75">
      <c r="A19" s="46"/>
      <c r="P19" s="5"/>
      <c r="Q19" s="5"/>
      <c r="R19" s="6"/>
      <c r="S19" s="5"/>
    </row>
    <row r="20" spans="1:18" ht="12.75">
      <c r="A20" s="46"/>
      <c r="N20" s="11" t="s">
        <v>12</v>
      </c>
      <c r="O20" s="5"/>
      <c r="P20" s="6"/>
      <c r="Q20" s="5"/>
      <c r="R20" s="6"/>
    </row>
    <row r="21" spans="14:18" ht="12.75">
      <c r="N21" s="5" t="s">
        <v>11</v>
      </c>
      <c r="O21" s="5"/>
      <c r="P21" s="6" t="s">
        <v>11</v>
      </c>
      <c r="Q21" s="5"/>
      <c r="R21" s="6" t="s">
        <v>8</v>
      </c>
    </row>
    <row r="22" spans="14:18" ht="12.75">
      <c r="N22" s="5" t="s">
        <v>7</v>
      </c>
      <c r="O22" s="5"/>
      <c r="P22" s="6" t="s">
        <v>13</v>
      </c>
      <c r="Q22" s="5"/>
      <c r="R22" s="6" t="s">
        <v>14</v>
      </c>
    </row>
    <row r="23" spans="14:18" ht="12.75">
      <c r="N23" s="12">
        <f>SUM(N6:N17)</f>
        <v>106.22</v>
      </c>
      <c r="O23" s="12"/>
      <c r="P23" s="13">
        <f>SUM(P6:P17)</f>
        <v>96000</v>
      </c>
      <c r="Q23" s="12"/>
      <c r="R23" s="13">
        <f>P23/N23</f>
        <v>903.7845980041424</v>
      </c>
    </row>
  </sheetData>
  <sheetProtection/>
  <printOptions/>
  <pageMargins left="0.7" right="0.7" top="0.75" bottom="0.75" header="0.3" footer="0.3"/>
  <pageSetup horizontalDpi="300" verticalDpi="300" orientation="landscape" paperSize="5" scale="94" r:id="rId3"/>
  <headerFooter>
    <oddHeader>&amp;CLINCOLN COUNTY&amp;R&amp;D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Assessor's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Lincoln County</dc:creator>
  <cp:keywords/>
  <dc:description/>
  <cp:lastModifiedBy>chollenbaugh</cp:lastModifiedBy>
  <cp:lastPrinted>2012-01-26T18:18:03Z</cp:lastPrinted>
  <dcterms:created xsi:type="dcterms:W3CDTF">2000-05-02T15:58:26Z</dcterms:created>
  <dcterms:modified xsi:type="dcterms:W3CDTF">2012-01-30T22:59:23Z</dcterms:modified>
  <cp:category/>
  <cp:version/>
  <cp:contentType/>
  <cp:contentStatus/>
</cp:coreProperties>
</file>