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5580" firstSheet="5" activeTab="4"/>
  </bookViews>
  <sheets>
    <sheet name="DRY FM&amp;COM.FM&amp;GRS" sheetId="1" r:id="rId1"/>
    <sheet name="GRAZING" sheetId="2" r:id="rId2"/>
    <sheet name="FALCON RNCH SALES" sheetId="3" r:id="rId3"/>
    <sheet name="LDS TR.SALES" sheetId="4" r:id="rId4"/>
    <sheet name="COUNTY TR.SALES" sheetId="5" r:id="rId5"/>
    <sheet name="SOUTH LIMON TR.SALES" sheetId="6" r:id="rId6"/>
    <sheet name="NORTH LIMON TR. SALES" sheetId="7" r:id="rId7"/>
    <sheet name="FOXX MESA RANCH" sheetId="8" r:id="rId8"/>
  </sheets>
  <definedNames>
    <definedName name="_xlnm.Print_Area" localSheetId="4">'COUNTY TR.SALES'!$A$22:$Z$37</definedName>
    <definedName name="_xlnm.Print_Area" localSheetId="0">'DRY FM&amp;COM.FM&amp;GRS'!$A$45:$W$104</definedName>
    <definedName name="_xlnm.Print_Area" localSheetId="2">'FALCON RNCH SALES'!$A$3:$X$37</definedName>
    <definedName name="_xlnm.Print_Area" localSheetId="7">'FOXX MESA RANCH'!$A$1:$X$23</definedName>
    <definedName name="_xlnm.Print_Area" localSheetId="1">'GRAZING'!$A$1:$W$42</definedName>
    <definedName name="_xlnm.Print_Area" localSheetId="3">'LDS TR.SALES'!$A$3:$X$23</definedName>
    <definedName name="_xlnm.Print_Area" localSheetId="6">'NORTH LIMON TR. SALES'!$A$1:$X$23</definedName>
    <definedName name="_xlnm.Print_Area" localSheetId="5">'SOUTH LIMON TR.SALES'!$A$1:$AB$9</definedName>
  </definedNames>
  <calcPr fullCalcOnLoad="1"/>
</workbook>
</file>

<file path=xl/comments7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<sst xmlns="http://schemas.openxmlformats.org/spreadsheetml/2006/main" count="535" uniqueCount="249">
  <si>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</si>
  <si>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</si>
  <si>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</si>
  <si>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</si>
  <si>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</si>
  <si>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</si>
  <si>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</si>
  <si>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</si>
  <si>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</si>
  <si>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</si>
  <si>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</si>
  <si>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</si>
  <si>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</si>
  <si>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</si>
  <si>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</si>
  <si>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</si>
  <si>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</si>
  <si>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</si>
  <si>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</si>
  <si>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</si>
  <si>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</si>
  <si>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</si>
  <si>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</si>
  <si>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</si>
  <si>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</si>
  <si>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</si>
  <si>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</si>
  <si>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</si>
  <si>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</si>
  <si>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</si>
  <si>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</si>
  <si>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</si>
  <si>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</si>
  <si>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</si>
  <si>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</si>
  <si>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</si>
  <si>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</si>
  <si>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</si>
  <si>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</si>
  <si>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</si>
  <si>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</si>
  <si>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1-G</t>
  </si>
  <si>
    <t>COMBINATION IRRIGATION, DRY FARM &amp; GRASS</t>
  </si>
  <si>
    <t>5-F</t>
  </si>
  <si>
    <t>4-G</t>
  </si>
  <si>
    <t>RECPT.#</t>
  </si>
  <si>
    <t>1-F</t>
  </si>
  <si>
    <t>PAGE 1</t>
  </si>
  <si>
    <t>FOXX MESA RANCH</t>
  </si>
  <si>
    <t>W2 SEC. 17; SEC. 18 E. OF C.R. 2; W2 SEC. 20 T14S R59W</t>
  </si>
  <si>
    <t># IMP ON</t>
  </si>
  <si>
    <t>TAX ROLL</t>
  </si>
  <si>
    <t>2-G</t>
  </si>
  <si>
    <t>4-F</t>
  </si>
  <si>
    <t>FAMILY</t>
  </si>
  <si>
    <t xml:space="preserve">SALES: 2008 </t>
  </si>
  <si>
    <t>2008 SALES</t>
  </si>
  <si>
    <t>SALES: 2008</t>
  </si>
  <si>
    <t>SW4 LESS N. 165' SEC. 25-8-55</t>
  </si>
  <si>
    <t>STANLEY MARTIN</t>
  </si>
  <si>
    <t>PAUL &amp; MARDELLE MARTIN</t>
  </si>
  <si>
    <t>40.06 AC. PARCEL IN NW4 SEC. 32-10-54</t>
  </si>
  <si>
    <t>BENNIE &amp; LINDA ORRELL</t>
  </si>
  <si>
    <t>TODD R &amp; LINDA M MESSER</t>
  </si>
  <si>
    <t>328855</t>
  </si>
  <si>
    <t>SE4 SEC. 24-6-52</t>
  </si>
  <si>
    <t>DINE, MCKAY &amp; JAMES</t>
  </si>
  <si>
    <t>CL KARKS, A COLO. LIMITED PARTNERSHIP</t>
  </si>
  <si>
    <t>328829-831</t>
  </si>
  <si>
    <t>1-FL IRR</t>
  </si>
  <si>
    <t>2-FL IRR</t>
  </si>
  <si>
    <t>S2,W2NE,E2NW-18; N2-19-14-58</t>
  </si>
  <si>
    <t>RALPH L JURY ESTATE</t>
  </si>
  <si>
    <t>GOLDEN ACRES, LLC</t>
  </si>
  <si>
    <t>ALL LESS NENE-14, ALL: 15,22,23,27-15-57</t>
  </si>
  <si>
    <t>GRACE K SCHACK</t>
  </si>
  <si>
    <t>R WAYNE,BILLIE J &amp; JARED WILLIAMS</t>
  </si>
  <si>
    <t>328793/805</t>
  </si>
  <si>
    <t>12/07;01/08</t>
  </si>
  <si>
    <t>SE4-34-6-52</t>
  </si>
  <si>
    <t>DOLLY TELLENBACH</t>
  </si>
  <si>
    <t>JAMES H &amp; NELDA F WITT</t>
  </si>
  <si>
    <t>328920</t>
  </si>
  <si>
    <t>NW4SW4(TR. #25) SEC.30-15-59</t>
  </si>
  <si>
    <t>N.,R.L.L. EAST LLC</t>
  </si>
  <si>
    <t>BEATRIZ MILIA</t>
  </si>
  <si>
    <t>VACANT</t>
  </si>
  <si>
    <t>TR. IN S2NW4 SEC. 7-14-57</t>
  </si>
  <si>
    <t>MONTOYA &amp; KAY</t>
  </si>
  <si>
    <t>CHARLES J &amp; MARYANN TANZELLA</t>
  </si>
  <si>
    <t>329014/015</t>
  </si>
  <si>
    <t>RESIDEN</t>
  </si>
  <si>
    <t>NW4 SEC. 9-7-52</t>
  </si>
  <si>
    <t>CYNTHIA LEE SPENCER</t>
  </si>
  <si>
    <t>ANDREW V JONES</t>
  </si>
  <si>
    <t>2-F</t>
  </si>
  <si>
    <t>W2 SEC. 28-8-53</t>
  </si>
  <si>
    <t>WILBURN &amp; ADELLA JAQUES</t>
  </si>
  <si>
    <t>JOHN R &amp; JUDITH M DEAN TRUSTEES</t>
  </si>
  <si>
    <t>SW4 SEC. 22-9-55</t>
  </si>
  <si>
    <t>STANLEY J MARTIN</t>
  </si>
  <si>
    <t>L I FISHER FAMILY LIM. PARTNERSHIP</t>
  </si>
  <si>
    <t>3-F</t>
  </si>
  <si>
    <t>ROBERT T NELSON</t>
  </si>
  <si>
    <t>VICKIE JO MULLIN</t>
  </si>
  <si>
    <t>NW4NE4(TRACT 13) SEC. 30-15-59</t>
  </si>
  <si>
    <t>285126200088/89</t>
  </si>
  <si>
    <t>127.8 AC IN NW4NE4,N2NW4 26-11-55</t>
  </si>
  <si>
    <t>RAY. G &amp; KARIN MELHUISH</t>
  </si>
  <si>
    <t>DAVID K &amp; D NADYNE POSS</t>
  </si>
  <si>
    <t>329200</t>
  </si>
  <si>
    <t>311502300027 &amp;</t>
  </si>
  <si>
    <t>311503100006 &amp; 311511100028:</t>
  </si>
  <si>
    <t>SW4-2,ALL-3,S2-4,ALL-11-13-55</t>
  </si>
  <si>
    <t>RAVENKAMP LAND LLC</t>
  </si>
  <si>
    <t>WITHERS LAND COMPANY</t>
  </si>
  <si>
    <t>329206</t>
  </si>
  <si>
    <t>3-G</t>
  </si>
  <si>
    <t>E2, PART OF W2 SEC. 9, W2,W2SE4 SEC.10-13-55</t>
  </si>
  <si>
    <t>DAVID M &amp; JANE E HUBBARD</t>
  </si>
  <si>
    <t>280121200019 &amp;</t>
  </si>
  <si>
    <t>W2-21,S2-22,ALL:27,2833,W2W2-34-10-52</t>
  </si>
  <si>
    <t>CRYSTAL SPRINGS RANCH INC.</t>
  </si>
  <si>
    <t>NICOLAS T &amp; MANDY L SCOTT</t>
  </si>
  <si>
    <t>ALL 22-16-59</t>
  </si>
  <si>
    <t>KATHYRINE O ANDERSON</t>
  </si>
  <si>
    <t>CHAD &amp; TERESA ANDERSON</t>
  </si>
  <si>
    <t>LOT 1, LOT 2, S2NE4 SEC. 4-14-59</t>
  </si>
  <si>
    <t>BILLY B &amp; VIRGINIA L STRICKLAND</t>
  </si>
  <si>
    <t>NW-30,E2-31-11-55;NW-36-11-56;ALL 1-12-56</t>
  </si>
  <si>
    <t>285130200039,285131100042,285336200051 &amp;</t>
  </si>
  <si>
    <t>LOWE CHILDREN FAMILY  LIM. PART</t>
  </si>
  <si>
    <t>RAVENKAMP LAND, LLC</t>
  </si>
  <si>
    <t>329353</t>
  </si>
  <si>
    <t>NW4, S2 LESS 55 AC. TR. SEC. 35-6-53</t>
  </si>
  <si>
    <t>HARVEY G MARTIN</t>
  </si>
  <si>
    <t>WM. E BLEDSOE IV &amp; JAMES H BLEDSOE</t>
  </si>
  <si>
    <t>1-SP/IRR</t>
  </si>
  <si>
    <t>N2 SEC. 5-7-53</t>
  </si>
  <si>
    <t>TONY WILDMAN, ETAL</t>
  </si>
  <si>
    <t>SHAWN A SCHULTE</t>
  </si>
  <si>
    <t>.</t>
  </si>
  <si>
    <t>SW4 SEC. 23-7-55</t>
  </si>
  <si>
    <t>JAMES D JACKETT</t>
  </si>
  <si>
    <t>JASON &amp; AMY L VICE</t>
  </si>
  <si>
    <t>NE4SE4 SEC. 15-14-58</t>
  </si>
  <si>
    <t>JOHN S &amp; DONNA J MOODY</t>
  </si>
  <si>
    <t>FEDERAL NATIONAL MTG</t>
  </si>
  <si>
    <t>NW4 SEC. 17-6-53</t>
  </si>
  <si>
    <t>HOCKEMBERRY REV. LIVING TRUST</t>
  </si>
  <si>
    <t>SWIFT COUNTY 153 PARTNERSHIP</t>
  </si>
  <si>
    <t>ALL SEC. 23-9-54</t>
  </si>
  <si>
    <t>ZWEST DEVELP. &amp; INVEST. INC.</t>
  </si>
  <si>
    <t>SW4 SEC. 19-9-52</t>
  </si>
  <si>
    <t>ARLENE SPENCER</t>
  </si>
  <si>
    <t>CRYSTAL SPRINGS RANCH, INC.</t>
  </si>
  <si>
    <t>E2, NW4 SEC. 19-9-52</t>
  </si>
  <si>
    <t>WILMA P MOSHER</t>
  </si>
  <si>
    <t>ALL SEC. 9-12-55</t>
  </si>
  <si>
    <t>HARRY J &amp; DALEEN J HANSEN</t>
  </si>
  <si>
    <t>SW4 SEC. 1; NW4,S2 SEC. 12-6-52</t>
  </si>
  <si>
    <t>JOHN E MELIA</t>
  </si>
  <si>
    <t>GARY &amp; KARLA SAFFER</t>
  </si>
  <si>
    <t>N2N2 SEC. 8;NW N.OF RR SEC. 9-9-52</t>
  </si>
  <si>
    <t>CHRIS DAVIS ETAL</t>
  </si>
  <si>
    <t>BERNARD L &amp; RUTHANNE KOCH</t>
  </si>
  <si>
    <t>329752-757</t>
  </si>
  <si>
    <t>280113100048;280107100047; 280115200044</t>
  </si>
  <si>
    <t xml:space="preserve">                                        N2, SE4 SEC. 7; ALL SEC. 8; ALL SEC. 9; N2, N2S2 SEC. 13; E2, SW4 SEC. 14; ALL SEC. 15; ALL SEC. 17; E2 SEC. 18-10-52</t>
  </si>
  <si>
    <t>WINDING BROOK CORP.</t>
  </si>
  <si>
    <t>MIDNIGHT SUN IV, INC</t>
  </si>
  <si>
    <t>2-F,3-F</t>
  </si>
  <si>
    <t>ALL S. RR SEC. 9; SW4 SEC. 15; ALL SEC. 16; W2 SEC. 22-9-54</t>
  </si>
  <si>
    <t>258109300019; 258115300029; 258116100030:</t>
  </si>
  <si>
    <t>MILTON BRADY VICE</t>
  </si>
  <si>
    <t>153 AC.+/- IN N2 &amp; SE4 SEC. 2-9-55</t>
  </si>
  <si>
    <t>TOWNS FARMS LLC</t>
  </si>
  <si>
    <t>ALBERT J LEACH</t>
  </si>
  <si>
    <t>329827</t>
  </si>
  <si>
    <t>ALL LESS RR &amp; TR SEC. 7; W2 N.RR SEC. 8-9-54</t>
  </si>
  <si>
    <t>TOWNS FARMS, LLC</t>
  </si>
  <si>
    <t>HARRY J &amp; JOAN D HANSEN</t>
  </si>
  <si>
    <t>329822/823</t>
  </si>
  <si>
    <t>2F</t>
  </si>
  <si>
    <t>ALL LESS NW4NW4 SEC. 20-11-54</t>
  </si>
  <si>
    <t>PERRY LYNN JOSEPH WIDHALM</t>
  </si>
  <si>
    <t>THOMPSON &amp; THOMPSON</t>
  </si>
  <si>
    <t>M &amp; B FARMS, LLP</t>
  </si>
  <si>
    <t>DANIEL L &amp; JANETH R CROUCH</t>
  </si>
  <si>
    <t>LOTS 1-10,SW,N2SE SEC. 2; ALL SEC. 3-6-52</t>
  </si>
  <si>
    <t>33032-033</t>
  </si>
  <si>
    <t>NW4(159.95 AC.M/L) SEC. 2-9-56</t>
  </si>
  <si>
    <t>WM. &amp; GLADYS MONKS</t>
  </si>
  <si>
    <t>TRI-STATE GEN. &amp; TRANS. ASSOC.</t>
  </si>
  <si>
    <t>330100</t>
  </si>
  <si>
    <t>6.68 AC. IN NE4NW4 SEC. 18-15-54</t>
  </si>
  <si>
    <t>JOHN K SHROYER &amp; DEB. J. FRENCH</t>
  </si>
  <si>
    <t>CODY &amp; DIANNE  CLARK</t>
  </si>
  <si>
    <t>TR. IN N2NW4 SEC. 8-14-57</t>
  </si>
  <si>
    <t>TAD A &amp; NICOLE F SLATTER</t>
  </si>
  <si>
    <t>AG</t>
  </si>
  <si>
    <t>CLINTON A &amp; ZORAH I FRAZIER</t>
  </si>
  <si>
    <t>TR. IN NE CORNER SE4 SEC. 22-15-55</t>
  </si>
  <si>
    <t>CARLOS LEONARD</t>
  </si>
  <si>
    <t>DORMAN BROS., LLC</t>
  </si>
  <si>
    <t>FORCED SALE?</t>
  </si>
  <si>
    <t>SE4 LESS TR. IN NE CORNER SEC. 22-15-55</t>
  </si>
  <si>
    <t>CARLOS &amp; MICHELLE LEONARD</t>
  </si>
  <si>
    <t>KURT &amp; SHELLY LOFDAHL</t>
  </si>
  <si>
    <t>"</t>
  </si>
  <si>
    <t>SW4 SEC. 22-15-55</t>
  </si>
  <si>
    <t>PATRICIA L LEONARD HILL</t>
  </si>
  <si>
    <t>TR. IN SE4 SEC. 11-14-58</t>
  </si>
  <si>
    <t>ANDREA, ZACHARY &amp; BRUCE HASS</t>
  </si>
  <si>
    <t>MICHAEL O &amp; SHEILA M ARD</t>
  </si>
  <si>
    <t>VAC. LAND</t>
  </si>
  <si>
    <t>36 AC. M/L IN NW4NW4 SEC. 33-8-55</t>
  </si>
  <si>
    <t>DELMAR &amp; AVRIL BEATTIE</t>
  </si>
  <si>
    <t>TYLER P DEAN</t>
  </si>
  <si>
    <t>4 AC. TR. IN NE4NE4 SEC. 30-10-56</t>
  </si>
  <si>
    <t>DELMAR L BEATTIE</t>
  </si>
  <si>
    <t>CMH HOMES, INC.</t>
  </si>
  <si>
    <t>S2NW4, TR. IN S2N2NW4 SEC. 33-8-55</t>
  </si>
  <si>
    <t>JAMES LUNDY</t>
  </si>
  <si>
    <t>JACK KUNSCH &amp; CHRISTINE HELMS</t>
  </si>
  <si>
    <t>330309/310</t>
  </si>
  <si>
    <t>SE4 SEC. 20-8-53</t>
  </si>
  <si>
    <t>FRANCES A VICE</t>
  </si>
  <si>
    <t>JAMACO, L.P.</t>
  </si>
  <si>
    <t>N2SW4SE4, N2SE4SW4 19-15-59</t>
  </si>
  <si>
    <t>ALENA EWELL, NICOLE LARSON</t>
  </si>
  <si>
    <t>E2W2NE4 6-14-57</t>
  </si>
  <si>
    <t>RICHARD D BENDT, ETAL</t>
  </si>
  <si>
    <t>PENGUIN HILL, LLC</t>
  </si>
  <si>
    <t>10 AC. TR. IN NE4SE4 SEC. 6-10-54</t>
  </si>
  <si>
    <t>LORITA FORRISTALL EST.</t>
  </si>
  <si>
    <t>TRAVIS &amp; LISA MILLER</t>
  </si>
  <si>
    <t>BOBBIE KEENAN</t>
  </si>
  <si>
    <t>NEW MH</t>
  </si>
  <si>
    <t>OLD MH</t>
  </si>
  <si>
    <t>N2 SEC. 2-12-53</t>
  </si>
  <si>
    <t>ANTHONY W &amp; STACY J VICK</t>
  </si>
  <si>
    <t>SYLVIA RUTH VICK</t>
  </si>
  <si>
    <t>330591</t>
  </si>
  <si>
    <t>S2S2 SEC. 27, ALL SEC. 34-11-56</t>
  </si>
  <si>
    <t>ZEPHIA K HOLLOWELL ESTATE</t>
  </si>
  <si>
    <t>GORDEN &amp; NANCY HOLLOWELL</t>
  </si>
  <si>
    <t>NUMEROUS</t>
  </si>
  <si>
    <t>MUNSON  JAMES  &amp; ALECIA K  JT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</si>
</sst>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dddd\,\ mmmm\ dd\,\ yyyy"/>
    <numFmt numFmtId="169" formatCode="[$-409]mmmm\-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9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0" applyNumberFormat="1" applyFont="1" applyAlignment="1">
      <alignment horizontal="left"/>
    </xf>
    <xf numFmtId="0" fontId="5" fillId="0" borderId="0" xfId="0" applyFont="1" applyAlignment="1" quotePrefix="1">
      <alignment/>
    </xf>
    <xf numFmtId="164" fontId="3" fillId="0" borderId="0" xfId="0" applyNumberFormat="1" applyFont="1" applyAlignment="1">
      <alignment horizontal="right"/>
    </xf>
    <xf numFmtId="164" fontId="58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60</xdr:row>
      <xdr:rowOff>9525</xdr:rowOff>
    </xdr:from>
    <xdr:to>
      <xdr:col>14</xdr:col>
      <xdr:colOff>561975</xdr:colOff>
      <xdr:row>60</xdr:row>
      <xdr:rowOff>9525</xdr:rowOff>
    </xdr:to>
    <xdr:sp>
      <xdr:nvSpPr>
        <xdr:cNvPr id="1" name="Straight Connector 12"/>
        <xdr:cNvSpPr>
          <a:spLocks/>
        </xdr:cNvSpPr>
      </xdr:nvSpPr>
      <xdr:spPr>
        <a:xfrm>
          <a:off x="9906000" y="9763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23</xdr:row>
      <xdr:rowOff>0</xdr:rowOff>
    </xdr:from>
    <xdr:to>
      <xdr:col>21</xdr:col>
      <xdr:colOff>19050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>
          <a:off x="9220200" y="3743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6"/>
  <sheetViews>
    <sheetView zoomScalePageLayoutView="0" workbookViewId="0" topLeftCell="A46">
      <selection activeCell="G68" sqref="G68"/>
    </sheetView>
  </sheetViews>
  <sheetFormatPr defaultColWidth="9.140625" defaultRowHeight="12.75"/>
  <cols>
    <col min="1" max="1" width="15.00390625" style="0" customWidth="1"/>
    <col min="2" max="2" width="0.71875" style="0" customWidth="1"/>
    <col min="3" max="3" width="36.28125" style="0" customWidth="1"/>
    <col min="4" max="4" width="0.71875" style="0" customWidth="1"/>
    <col min="5" max="5" width="33.8515625" style="0" customWidth="1"/>
    <col min="6" max="6" width="0.5625" style="0" customWidth="1"/>
    <col min="7" max="7" width="31.140625" style="0" customWidth="1"/>
    <col min="8" max="8" width="0.5625" style="0" customWidth="1"/>
    <col min="10" max="10" width="0.5625" style="0" customWidth="1"/>
    <col min="12" max="12" width="0.5625" style="0" customWidth="1"/>
    <col min="14" max="14" width="0.71875" style="0" customWidth="1"/>
    <col min="16" max="16" width="0.5625" style="0" customWidth="1"/>
    <col min="17" max="17" width="10.8515625" style="0" bestFit="1" customWidth="1"/>
    <col min="18" max="18" width="0.71875" style="0" customWidth="1"/>
    <col min="19" max="19" width="9.57421875" style="0" customWidth="1"/>
    <col min="20" max="20" width="0.71875" style="0" customWidth="1"/>
    <col min="21" max="21" width="10.00390625" style="0" customWidth="1"/>
    <col min="22" max="22" width="0.5625" style="0" customWidth="1"/>
    <col min="23" max="23" width="7.57421875" style="0" customWidth="1"/>
  </cols>
  <sheetData>
    <row r="1" spans="1:6" ht="12.75">
      <c r="A1" s="33" t="s">
        <v>56</v>
      </c>
      <c r="F1" s="31" t="s">
        <v>39</v>
      </c>
    </row>
    <row r="3" spans="1:19" ht="13.5" thickBot="1">
      <c r="A3" s="19" t="s">
        <v>0</v>
      </c>
      <c r="B3" s="20"/>
      <c r="C3" s="19" t="s">
        <v>1</v>
      </c>
      <c r="D3" s="19"/>
      <c r="E3" s="19" t="s">
        <v>2</v>
      </c>
      <c r="F3" s="19"/>
      <c r="G3" s="19" t="s">
        <v>3</v>
      </c>
      <c r="H3" s="19"/>
      <c r="I3" s="19" t="s">
        <v>45</v>
      </c>
      <c r="J3" s="19"/>
      <c r="K3" s="19" t="s">
        <v>5</v>
      </c>
      <c r="L3" s="19"/>
      <c r="M3" s="19" t="s">
        <v>6</v>
      </c>
      <c r="N3" s="19"/>
      <c r="O3" s="19" t="s">
        <v>7</v>
      </c>
      <c r="P3" s="21"/>
      <c r="Q3" s="19" t="s">
        <v>8</v>
      </c>
      <c r="R3" s="20"/>
      <c r="S3" s="19" t="s">
        <v>9</v>
      </c>
    </row>
    <row r="4" spans="1:21" ht="12.75">
      <c r="A4" s="16">
        <v>252925300077</v>
      </c>
      <c r="B4" s="2"/>
      <c r="C4" s="9" t="s">
        <v>58</v>
      </c>
      <c r="D4" s="4"/>
      <c r="E4" s="18" t="s">
        <v>59</v>
      </c>
      <c r="F4" s="18"/>
      <c r="G4" s="18" t="s">
        <v>60</v>
      </c>
      <c r="H4" s="4"/>
      <c r="I4" s="6">
        <v>328800</v>
      </c>
      <c r="J4" s="6"/>
      <c r="K4" s="93">
        <v>39455</v>
      </c>
      <c r="L4" s="6"/>
      <c r="M4" s="6" t="s">
        <v>46</v>
      </c>
      <c r="N4" s="6"/>
      <c r="O4" s="6">
        <v>150</v>
      </c>
      <c r="P4" s="6"/>
      <c r="Q4" s="8">
        <v>60000</v>
      </c>
      <c r="R4" s="6"/>
      <c r="S4" s="59">
        <f aca="true" t="shared" si="0" ref="S4:S13">Q4/O4</f>
        <v>400</v>
      </c>
      <c r="U4" s="2" t="s">
        <v>54</v>
      </c>
    </row>
    <row r="5" spans="1:23" ht="12.75">
      <c r="A5" s="16">
        <v>232109200014</v>
      </c>
      <c r="B5" s="4"/>
      <c r="C5" s="4" t="s">
        <v>92</v>
      </c>
      <c r="D5" s="4"/>
      <c r="E5" s="4" t="s">
        <v>93</v>
      </c>
      <c r="F5" s="4"/>
      <c r="G5" s="38" t="s">
        <v>94</v>
      </c>
      <c r="H5" s="4"/>
      <c r="I5" s="42">
        <v>329050</v>
      </c>
      <c r="J5" s="4"/>
      <c r="K5" s="93">
        <v>39486</v>
      </c>
      <c r="L5" s="4"/>
      <c r="M5" s="6" t="s">
        <v>95</v>
      </c>
      <c r="N5" s="4"/>
      <c r="O5" s="6">
        <v>160</v>
      </c>
      <c r="P5" s="4"/>
      <c r="Q5" s="8">
        <v>55000</v>
      </c>
      <c r="R5" s="57"/>
      <c r="S5" s="59">
        <f t="shared" si="0"/>
        <v>343.75</v>
      </c>
      <c r="T5" s="4"/>
      <c r="U5" s="4"/>
      <c r="V5" s="4"/>
      <c r="W5" s="4"/>
    </row>
    <row r="6" spans="1:19" ht="12.75">
      <c r="A6" s="16">
        <v>311509100009</v>
      </c>
      <c r="B6" s="2"/>
      <c r="C6" s="9" t="s">
        <v>118</v>
      </c>
      <c r="D6" s="4"/>
      <c r="E6" s="18" t="s">
        <v>114</v>
      </c>
      <c r="F6" s="18"/>
      <c r="G6" s="18" t="s">
        <v>119</v>
      </c>
      <c r="H6" s="4"/>
      <c r="I6" s="6">
        <v>329212</v>
      </c>
      <c r="J6" s="6"/>
      <c r="K6" s="93">
        <v>39515</v>
      </c>
      <c r="L6" s="6"/>
      <c r="M6" s="6" t="s">
        <v>102</v>
      </c>
      <c r="N6" s="6"/>
      <c r="O6" s="6">
        <v>850</v>
      </c>
      <c r="P6" s="6"/>
      <c r="Q6" s="8">
        <v>301800</v>
      </c>
      <c r="R6" s="6"/>
      <c r="S6" s="59">
        <f t="shared" si="0"/>
        <v>355.05882352941177</v>
      </c>
    </row>
    <row r="7" spans="1:19" ht="12.75">
      <c r="A7" s="4" t="s">
        <v>130</v>
      </c>
      <c r="B7" s="4"/>
      <c r="D7" s="4"/>
      <c r="E7" s="18"/>
      <c r="F7" s="4"/>
      <c r="G7" s="18"/>
      <c r="H7" s="4"/>
      <c r="I7" s="10"/>
      <c r="J7" s="6"/>
      <c r="K7" s="93"/>
      <c r="L7" s="6"/>
      <c r="M7" s="6"/>
      <c r="N7" s="6"/>
      <c r="O7" s="6"/>
      <c r="P7" s="6"/>
      <c r="Q7" s="8"/>
      <c r="R7" s="6"/>
      <c r="S7" s="59"/>
    </row>
    <row r="8" spans="1:19" ht="12.75">
      <c r="A8" s="16">
        <v>305501100029</v>
      </c>
      <c r="B8" s="4"/>
      <c r="C8" s="16" t="s">
        <v>129</v>
      </c>
      <c r="D8" s="4"/>
      <c r="E8" s="18" t="s">
        <v>131</v>
      </c>
      <c r="F8" s="4"/>
      <c r="G8" s="18" t="s">
        <v>132</v>
      </c>
      <c r="H8" s="4"/>
      <c r="I8" s="10" t="s">
        <v>133</v>
      </c>
      <c r="J8" s="6"/>
      <c r="K8" s="93">
        <v>39546</v>
      </c>
      <c r="L8" s="6"/>
      <c r="M8" s="6" t="s">
        <v>102</v>
      </c>
      <c r="N8" s="6"/>
      <c r="O8" s="6">
        <v>1278</v>
      </c>
      <c r="P8" s="6"/>
      <c r="Q8" s="8">
        <v>492800</v>
      </c>
      <c r="R8" s="6"/>
      <c r="S8" s="59">
        <f t="shared" si="0"/>
        <v>385.6025039123631</v>
      </c>
    </row>
    <row r="9" spans="1:19" ht="12.75">
      <c r="A9" s="16">
        <v>225917200027</v>
      </c>
      <c r="B9" s="2"/>
      <c r="C9" s="9" t="s">
        <v>148</v>
      </c>
      <c r="D9" s="38"/>
      <c r="E9" s="82" t="s">
        <v>149</v>
      </c>
      <c r="F9" s="18"/>
      <c r="G9" s="18" t="s">
        <v>150</v>
      </c>
      <c r="H9" s="4"/>
      <c r="I9" s="6">
        <v>329552</v>
      </c>
      <c r="J9" s="6"/>
      <c r="K9" s="93">
        <v>39576</v>
      </c>
      <c r="L9" s="6"/>
      <c r="M9" s="6" t="s">
        <v>46</v>
      </c>
      <c r="N9" s="6"/>
      <c r="O9" s="6">
        <v>160</v>
      </c>
      <c r="P9" s="6"/>
      <c r="Q9" s="8">
        <v>65900</v>
      </c>
      <c r="R9" s="6"/>
      <c r="S9" s="59">
        <f t="shared" si="0"/>
        <v>411.875</v>
      </c>
    </row>
    <row r="10" spans="1:19" ht="12.75">
      <c r="A10" s="16">
        <v>258123100042</v>
      </c>
      <c r="B10" s="2"/>
      <c r="C10" s="9" t="s">
        <v>151</v>
      </c>
      <c r="D10" s="4"/>
      <c r="E10" s="18" t="s">
        <v>152</v>
      </c>
      <c r="F10" s="18"/>
      <c r="G10" s="18" t="s">
        <v>150</v>
      </c>
      <c r="H10" s="4"/>
      <c r="I10" s="6">
        <v>329564</v>
      </c>
      <c r="J10" s="6"/>
      <c r="K10" s="93">
        <v>39576</v>
      </c>
      <c r="L10" s="6"/>
      <c r="M10" s="10" t="s">
        <v>102</v>
      </c>
      <c r="N10" s="6"/>
      <c r="O10" s="6">
        <v>643</v>
      </c>
      <c r="P10" s="6"/>
      <c r="Q10" s="8">
        <v>336000</v>
      </c>
      <c r="R10" s="6"/>
      <c r="S10" s="59">
        <f t="shared" si="0"/>
        <v>522.5505443234837</v>
      </c>
    </row>
    <row r="11" spans="1:23" ht="12.75">
      <c r="A11" s="16">
        <v>257719300084</v>
      </c>
      <c r="B11" s="4"/>
      <c r="C11" s="54" t="s">
        <v>153</v>
      </c>
      <c r="D11" s="4"/>
      <c r="E11" s="4" t="s">
        <v>154</v>
      </c>
      <c r="F11" s="4"/>
      <c r="G11" s="38" t="s">
        <v>155</v>
      </c>
      <c r="H11" s="4"/>
      <c r="I11" s="42">
        <v>329574</v>
      </c>
      <c r="J11" s="4"/>
      <c r="K11" s="93">
        <v>39576</v>
      </c>
      <c r="L11" s="4"/>
      <c r="M11" s="6" t="s">
        <v>102</v>
      </c>
      <c r="N11" s="4"/>
      <c r="O11" s="6">
        <v>160</v>
      </c>
      <c r="P11" s="4"/>
      <c r="Q11" s="8">
        <v>79200</v>
      </c>
      <c r="R11" s="5"/>
      <c r="S11" s="59">
        <f t="shared" si="0"/>
        <v>495</v>
      </c>
      <c r="T11" s="4"/>
      <c r="U11" s="4"/>
      <c r="V11" s="4"/>
      <c r="W11" s="4"/>
    </row>
    <row r="12" spans="1:19" ht="12.75">
      <c r="A12" s="16">
        <v>305709100011</v>
      </c>
      <c r="B12" s="2"/>
      <c r="C12" s="9" t="s">
        <v>158</v>
      </c>
      <c r="D12" s="4"/>
      <c r="E12" s="18" t="s">
        <v>159</v>
      </c>
      <c r="F12" s="18"/>
      <c r="G12" s="18" t="s">
        <v>132</v>
      </c>
      <c r="H12" s="4"/>
      <c r="I12" s="6">
        <v>329603</v>
      </c>
      <c r="J12" s="6"/>
      <c r="K12" s="93">
        <v>39607</v>
      </c>
      <c r="L12" s="6"/>
      <c r="M12" s="10" t="s">
        <v>102</v>
      </c>
      <c r="N12" s="6"/>
      <c r="O12" s="6">
        <v>640</v>
      </c>
      <c r="P12" s="6"/>
      <c r="Q12" s="8">
        <v>277800</v>
      </c>
      <c r="R12" s="6"/>
      <c r="S12" s="59">
        <f t="shared" si="0"/>
        <v>434.0625</v>
      </c>
    </row>
    <row r="13" spans="1:19" ht="12.75">
      <c r="A13" s="16">
        <v>257708100064</v>
      </c>
      <c r="B13" s="2"/>
      <c r="C13" s="9" t="s">
        <v>163</v>
      </c>
      <c r="D13" s="4"/>
      <c r="E13" s="18" t="s">
        <v>164</v>
      </c>
      <c r="F13" s="18"/>
      <c r="G13" s="18" t="s">
        <v>165</v>
      </c>
      <c r="H13" s="4"/>
      <c r="I13" s="6" t="s">
        <v>166</v>
      </c>
      <c r="J13" s="6"/>
      <c r="K13" s="93">
        <v>39607</v>
      </c>
      <c r="L13" s="6"/>
      <c r="M13" s="10" t="s">
        <v>95</v>
      </c>
      <c r="N13" s="6"/>
      <c r="O13" s="6">
        <v>184</v>
      </c>
      <c r="P13" s="6"/>
      <c r="Q13" s="8">
        <v>105800</v>
      </c>
      <c r="R13" s="6"/>
      <c r="S13" s="59">
        <f t="shared" si="0"/>
        <v>575</v>
      </c>
    </row>
    <row r="14" spans="1:19" ht="12.75">
      <c r="A14" s="54" t="s">
        <v>167</v>
      </c>
      <c r="B14" s="2"/>
      <c r="C14" s="9"/>
      <c r="D14" s="4"/>
      <c r="E14" s="18"/>
      <c r="F14" s="18"/>
      <c r="G14" s="18"/>
      <c r="H14" s="4"/>
      <c r="I14" s="13"/>
      <c r="J14" s="6"/>
      <c r="K14" s="93"/>
      <c r="L14" s="6"/>
      <c r="M14" s="10"/>
      <c r="N14" s="6"/>
      <c r="O14" s="6"/>
      <c r="P14" s="6"/>
      <c r="Q14" s="8"/>
      <c r="R14" s="6"/>
      <c r="S14" s="59"/>
    </row>
    <row r="15" spans="1:19" ht="12.75">
      <c r="A15" s="54" t="s">
        <v>168</v>
      </c>
      <c r="B15" s="2"/>
      <c r="C15" s="9"/>
      <c r="D15" s="4"/>
      <c r="E15" s="18"/>
      <c r="F15" s="18"/>
      <c r="G15" s="18"/>
      <c r="H15" s="4"/>
      <c r="I15" s="6"/>
      <c r="J15" s="6"/>
      <c r="K15" s="93"/>
      <c r="L15" s="6"/>
      <c r="M15" s="10"/>
      <c r="N15" s="6"/>
      <c r="O15" s="6"/>
      <c r="P15" s="6"/>
      <c r="Q15" s="8"/>
      <c r="R15" s="6"/>
      <c r="S15" s="59"/>
    </row>
    <row r="16" spans="1:19" ht="12.75">
      <c r="A16" s="16"/>
      <c r="C16" s="4"/>
      <c r="D16" s="4"/>
      <c r="E16" s="18" t="s">
        <v>169</v>
      </c>
      <c r="F16" s="18"/>
      <c r="G16" s="18" t="s">
        <v>170</v>
      </c>
      <c r="H16" s="4"/>
      <c r="I16" s="6">
        <v>329775</v>
      </c>
      <c r="J16" s="4"/>
      <c r="K16" s="93">
        <v>39607</v>
      </c>
      <c r="L16" s="4"/>
      <c r="M16" s="6" t="s">
        <v>171</v>
      </c>
      <c r="N16" s="4"/>
      <c r="O16" s="6">
        <v>4331</v>
      </c>
      <c r="P16" s="6"/>
      <c r="Q16" s="8">
        <v>2338000</v>
      </c>
      <c r="R16" s="6"/>
      <c r="S16" s="59">
        <f>Q16/O16</f>
        <v>539.8291387670284</v>
      </c>
    </row>
    <row r="17" spans="1:19" ht="12.75">
      <c r="A17" s="54" t="s">
        <v>173</v>
      </c>
      <c r="B17" s="4"/>
      <c r="C17" s="9"/>
      <c r="D17" s="4"/>
      <c r="E17" s="18"/>
      <c r="F17" s="18"/>
      <c r="G17" s="18"/>
      <c r="H17" s="4"/>
      <c r="I17" s="6"/>
      <c r="J17" s="4"/>
      <c r="K17" s="93"/>
      <c r="L17" s="4"/>
      <c r="M17" s="6"/>
      <c r="N17" s="4"/>
      <c r="O17" s="6"/>
      <c r="P17" s="6"/>
      <c r="Q17" s="8"/>
      <c r="R17" s="6"/>
      <c r="S17" s="59"/>
    </row>
    <row r="18" spans="1:19" ht="12.75">
      <c r="A18" s="4" t="s">
        <v>172</v>
      </c>
      <c r="D18" s="4"/>
      <c r="E18" s="18" t="s">
        <v>174</v>
      </c>
      <c r="F18" s="4"/>
      <c r="G18" s="18" t="s">
        <v>150</v>
      </c>
      <c r="H18" s="4"/>
      <c r="I18" s="6">
        <v>329783</v>
      </c>
      <c r="J18" s="4"/>
      <c r="K18" s="93">
        <v>39637</v>
      </c>
      <c r="L18" s="6"/>
      <c r="M18" s="10" t="s">
        <v>95</v>
      </c>
      <c r="N18" s="4"/>
      <c r="O18" s="6">
        <v>1293</v>
      </c>
      <c r="P18" s="14"/>
      <c r="Q18" s="8">
        <v>618000</v>
      </c>
      <c r="R18" s="6"/>
      <c r="S18" s="59">
        <f aca="true" t="shared" si="1" ref="S18:S23">Q18/O18</f>
        <v>477.9582366589327</v>
      </c>
    </row>
    <row r="19" spans="1:19" ht="12.75">
      <c r="A19" s="16">
        <v>258307100015</v>
      </c>
      <c r="B19" s="4"/>
      <c r="C19" s="9" t="s">
        <v>179</v>
      </c>
      <c r="D19" s="4"/>
      <c r="E19" s="18" t="s">
        <v>180</v>
      </c>
      <c r="F19" s="4"/>
      <c r="G19" s="18" t="s">
        <v>181</v>
      </c>
      <c r="H19" s="4"/>
      <c r="I19" s="6" t="s">
        <v>182</v>
      </c>
      <c r="J19" s="4"/>
      <c r="K19" s="93">
        <v>39637</v>
      </c>
      <c r="L19" s="6"/>
      <c r="M19" s="10" t="s">
        <v>183</v>
      </c>
      <c r="N19" s="6"/>
      <c r="O19" s="6">
        <v>664.1</v>
      </c>
      <c r="P19" s="6"/>
      <c r="Q19" s="8">
        <v>322500</v>
      </c>
      <c r="R19" s="6"/>
      <c r="S19" s="59">
        <f t="shared" si="1"/>
        <v>485.6196355970486</v>
      </c>
    </row>
    <row r="20" spans="1:21" ht="12.75">
      <c r="A20" s="16">
        <v>337522300099</v>
      </c>
      <c r="B20" s="4"/>
      <c r="C20" s="9" t="s">
        <v>206</v>
      </c>
      <c r="D20" s="4"/>
      <c r="E20" s="18" t="s">
        <v>207</v>
      </c>
      <c r="F20" s="4"/>
      <c r="G20" s="18" t="s">
        <v>208</v>
      </c>
      <c r="H20" s="4"/>
      <c r="I20" s="6">
        <v>330187</v>
      </c>
      <c r="J20" s="4"/>
      <c r="K20" s="93">
        <v>39699</v>
      </c>
      <c r="L20" s="4"/>
      <c r="M20" s="10" t="s">
        <v>43</v>
      </c>
      <c r="N20" s="4"/>
      <c r="O20" s="6">
        <v>157.6</v>
      </c>
      <c r="P20" s="6"/>
      <c r="Q20" s="8">
        <v>67100</v>
      </c>
      <c r="R20" s="6"/>
      <c r="S20" s="59">
        <f t="shared" si="1"/>
        <v>425.76142131979697</v>
      </c>
      <c r="U20" s="123" t="s">
        <v>205</v>
      </c>
    </row>
    <row r="21" spans="1:21" ht="12.75">
      <c r="A21" s="16" t="s">
        <v>209</v>
      </c>
      <c r="B21" s="4"/>
      <c r="C21" s="9" t="s">
        <v>210</v>
      </c>
      <c r="D21" s="4"/>
      <c r="E21" s="18" t="s">
        <v>211</v>
      </c>
      <c r="F21" s="4"/>
      <c r="G21" s="18" t="s">
        <v>208</v>
      </c>
      <c r="H21" s="4"/>
      <c r="I21" s="6">
        <v>330189</v>
      </c>
      <c r="J21" s="4"/>
      <c r="K21" s="93">
        <v>39699</v>
      </c>
      <c r="L21" s="4"/>
      <c r="M21" s="10" t="s">
        <v>43</v>
      </c>
      <c r="N21" s="4"/>
      <c r="O21" s="6">
        <v>160</v>
      </c>
      <c r="P21" s="6"/>
      <c r="Q21" s="8">
        <v>68000</v>
      </c>
      <c r="R21" s="6"/>
      <c r="S21" s="59">
        <f t="shared" si="1"/>
        <v>425</v>
      </c>
      <c r="U21" s="123" t="s">
        <v>205</v>
      </c>
    </row>
    <row r="22" spans="1:19" ht="12.75">
      <c r="A22" s="16">
        <v>252933200074</v>
      </c>
      <c r="B22" s="4"/>
      <c r="C22" s="9" t="s">
        <v>222</v>
      </c>
      <c r="D22" s="4"/>
      <c r="E22" s="18" t="s">
        <v>223</v>
      </c>
      <c r="F22" s="4"/>
      <c r="G22" s="18" t="s">
        <v>224</v>
      </c>
      <c r="H22" s="4"/>
      <c r="I22" s="6" t="s">
        <v>225</v>
      </c>
      <c r="J22" s="4"/>
      <c r="K22" s="90">
        <v>39729</v>
      </c>
      <c r="L22" s="4"/>
      <c r="M22" s="10" t="s">
        <v>46</v>
      </c>
      <c r="N22" s="4"/>
      <c r="O22" s="6">
        <v>95.6</v>
      </c>
      <c r="P22" s="6"/>
      <c r="Q22" s="8">
        <v>29400</v>
      </c>
      <c r="R22" s="14"/>
      <c r="S22" s="59">
        <f t="shared" si="1"/>
        <v>307.5313807531381</v>
      </c>
    </row>
    <row r="23" spans="1:19" ht="12.75">
      <c r="A23" s="16">
        <v>253320400031</v>
      </c>
      <c r="B23" s="4"/>
      <c r="C23" s="9" t="s">
        <v>226</v>
      </c>
      <c r="D23" s="4"/>
      <c r="E23" s="18" t="s">
        <v>227</v>
      </c>
      <c r="F23" s="4"/>
      <c r="G23" s="4" t="s">
        <v>228</v>
      </c>
      <c r="H23" s="4"/>
      <c r="I23" s="6">
        <v>330348</v>
      </c>
      <c r="J23" s="4"/>
      <c r="K23" s="90">
        <v>39729</v>
      </c>
      <c r="L23" s="4"/>
      <c r="M23" s="10" t="s">
        <v>46</v>
      </c>
      <c r="N23" s="4"/>
      <c r="O23" s="6">
        <v>160</v>
      </c>
      <c r="P23" s="4"/>
      <c r="Q23" s="8">
        <v>76800</v>
      </c>
      <c r="R23" s="4"/>
      <c r="S23" s="97">
        <f t="shared" si="1"/>
        <v>480</v>
      </c>
    </row>
    <row r="24" spans="1:19" ht="12.75">
      <c r="A24" s="56"/>
      <c r="J24" s="4"/>
      <c r="K24" s="6"/>
      <c r="L24" s="4"/>
      <c r="M24" s="10"/>
      <c r="N24" s="4"/>
      <c r="O24" s="6"/>
      <c r="P24" s="4"/>
      <c r="Q24" s="51"/>
      <c r="R24" s="4"/>
      <c r="S24" s="8"/>
    </row>
    <row r="25" spans="1:19" ht="12.75">
      <c r="A25" s="16"/>
      <c r="B25" s="4"/>
      <c r="C25" s="9"/>
      <c r="D25" s="4"/>
      <c r="E25" s="6"/>
      <c r="F25" s="4"/>
      <c r="G25" s="4"/>
      <c r="H25" s="4"/>
      <c r="I25" s="6"/>
      <c r="K25" s="6"/>
      <c r="M25" s="10"/>
      <c r="N25" s="4"/>
      <c r="O25" s="6" t="s">
        <v>11</v>
      </c>
      <c r="P25" s="6"/>
      <c r="Q25" s="8" t="s">
        <v>11</v>
      </c>
      <c r="R25" s="6"/>
      <c r="S25" s="8" t="s">
        <v>8</v>
      </c>
    </row>
    <row r="26" spans="1:19" ht="12.75">
      <c r="A26" s="16"/>
      <c r="B26" s="4"/>
      <c r="C26" s="9"/>
      <c r="D26" s="4"/>
      <c r="E26" s="6"/>
      <c r="F26" s="4"/>
      <c r="G26" s="4"/>
      <c r="H26" s="4"/>
      <c r="I26" s="6"/>
      <c r="J26" s="4"/>
      <c r="K26" s="6"/>
      <c r="L26" s="4"/>
      <c r="M26" s="10"/>
      <c r="N26" s="4"/>
      <c r="O26" s="6" t="s">
        <v>7</v>
      </c>
      <c r="P26" s="6"/>
      <c r="Q26" s="8" t="s">
        <v>13</v>
      </c>
      <c r="R26" s="6"/>
      <c r="S26" s="8" t="s">
        <v>14</v>
      </c>
    </row>
    <row r="27" spans="1:19" ht="12.75">
      <c r="A27" s="16"/>
      <c r="C27" s="4"/>
      <c r="D27" s="4"/>
      <c r="E27" s="4"/>
      <c r="F27" s="4"/>
      <c r="G27" s="4"/>
      <c r="H27" s="4"/>
      <c r="I27" s="6"/>
      <c r="J27" s="4"/>
      <c r="K27" s="6"/>
      <c r="L27" s="4"/>
      <c r="M27" s="6"/>
      <c r="N27" s="4"/>
      <c r="O27" s="14">
        <f>SUM(O4:O26)</f>
        <v>11086.300000000001</v>
      </c>
      <c r="P27" s="14"/>
      <c r="Q27" s="88">
        <f>SUM(Q4:Q26)</f>
        <v>5294100</v>
      </c>
      <c r="R27" s="14"/>
      <c r="S27" s="59">
        <f>Q27/O27</f>
        <v>477.535336406195</v>
      </c>
    </row>
    <row r="28" spans="1:14" ht="12.75">
      <c r="A28" s="56"/>
      <c r="D28" s="4"/>
      <c r="E28" s="6"/>
      <c r="F28" s="4"/>
      <c r="G28" s="6"/>
      <c r="H28" s="4"/>
      <c r="I28" s="6"/>
      <c r="J28" s="6"/>
      <c r="K28" s="6"/>
      <c r="L28" s="6"/>
      <c r="M28" s="10"/>
      <c r="N28" s="6"/>
    </row>
    <row r="29" spans="1:14" ht="12.75">
      <c r="A29" s="56"/>
      <c r="D29" s="4"/>
      <c r="E29" s="6"/>
      <c r="F29" s="4"/>
      <c r="G29" s="6"/>
      <c r="H29" s="4"/>
      <c r="I29" s="6"/>
      <c r="J29" s="6"/>
      <c r="K29" s="6"/>
      <c r="L29" s="6"/>
      <c r="M29" s="10"/>
      <c r="N29" s="6"/>
    </row>
    <row r="30" spans="1:14" ht="12.75">
      <c r="A30" s="56"/>
      <c r="D30" s="4"/>
      <c r="E30" s="6"/>
      <c r="F30" s="4"/>
      <c r="G30" s="6"/>
      <c r="H30" s="4"/>
      <c r="I30" s="6"/>
      <c r="J30" s="6"/>
      <c r="K30" s="6"/>
      <c r="L30" s="6"/>
      <c r="M30" s="6"/>
      <c r="N30" s="6"/>
    </row>
    <row r="31" spans="1:14" ht="12.75">
      <c r="A31" s="56"/>
      <c r="D31" s="4"/>
      <c r="E31" s="6"/>
      <c r="F31" s="4"/>
      <c r="G31" s="6"/>
      <c r="H31" s="4"/>
      <c r="I31" s="6"/>
      <c r="J31" s="6"/>
      <c r="K31" s="6"/>
      <c r="L31" s="6"/>
      <c r="M31" s="6" t="s">
        <v>10</v>
      </c>
      <c r="N31" s="6"/>
    </row>
    <row r="32" spans="1:23" ht="12.75">
      <c r="A32" s="39"/>
      <c r="B32" s="38"/>
      <c r="C32" s="38"/>
      <c r="D32" s="38"/>
      <c r="E32" s="42"/>
      <c r="F32" s="38"/>
      <c r="G32" s="42"/>
      <c r="H32" s="38"/>
      <c r="I32" s="42"/>
      <c r="J32" s="42"/>
      <c r="K32" s="42"/>
      <c r="L32" s="42"/>
      <c r="M32" s="42"/>
      <c r="N32" s="42"/>
      <c r="O32" s="42"/>
      <c r="P32" s="42"/>
      <c r="Q32" s="43"/>
      <c r="R32" s="42"/>
      <c r="S32" s="42"/>
      <c r="T32" s="35"/>
      <c r="U32" s="35"/>
      <c r="V32" s="35"/>
      <c r="W32" s="35"/>
    </row>
    <row r="33" spans="1:23" ht="13.5" thickBot="1">
      <c r="A33" s="44"/>
      <c r="B33" s="44"/>
      <c r="C33" s="45" t="s">
        <v>34</v>
      </c>
      <c r="D33" s="46"/>
      <c r="E33" s="47"/>
      <c r="F33" s="46"/>
      <c r="G33" s="47"/>
      <c r="H33" s="46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20"/>
      <c r="U33" s="49" t="s">
        <v>35</v>
      </c>
      <c r="V33" s="49"/>
      <c r="W33" s="49" t="s">
        <v>22</v>
      </c>
    </row>
    <row r="34" spans="1:23" ht="12.75">
      <c r="A34" s="39"/>
      <c r="B34" s="40"/>
      <c r="C34" s="41"/>
      <c r="D34" s="38"/>
      <c r="E34" s="42"/>
      <c r="F34" s="38"/>
      <c r="G34" s="42"/>
      <c r="H34" s="38"/>
      <c r="I34" s="42"/>
      <c r="J34" s="42"/>
      <c r="K34" s="42"/>
      <c r="L34" s="42"/>
      <c r="M34" s="67"/>
      <c r="N34" s="42"/>
      <c r="O34" s="42"/>
      <c r="P34" s="42"/>
      <c r="Q34" s="43"/>
      <c r="R34" s="42"/>
      <c r="S34" s="8"/>
      <c r="U34" s="6"/>
      <c r="V34" s="6"/>
      <c r="W34" s="6"/>
    </row>
    <row r="35" spans="3:23" ht="12.75">
      <c r="C35" s="5"/>
      <c r="D35" s="5"/>
      <c r="E35" s="7"/>
      <c r="F35" s="5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6"/>
      <c r="V35" s="6"/>
      <c r="W35" s="6"/>
    </row>
    <row r="36" spans="3:23" ht="12.75">
      <c r="C36" s="5"/>
      <c r="D36" s="5"/>
      <c r="E36" s="7"/>
      <c r="F36" s="5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U36" s="6"/>
      <c r="V36" s="6"/>
      <c r="W36" s="6"/>
    </row>
    <row r="37" spans="3:23" ht="12.75">
      <c r="C37" s="5"/>
      <c r="D37" s="5"/>
      <c r="E37" s="7"/>
      <c r="F37" s="5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6"/>
      <c r="V37" s="6"/>
      <c r="W37" s="6"/>
    </row>
    <row r="38" spans="3:23" ht="12.75">
      <c r="C38" s="5"/>
      <c r="D38" s="5"/>
      <c r="E38" s="7"/>
      <c r="F38" s="5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6"/>
      <c r="V38" s="6"/>
      <c r="W38" s="6"/>
    </row>
    <row r="39" spans="1:23" ht="13.5" thickBot="1">
      <c r="A39" s="35"/>
      <c r="B39" s="35"/>
      <c r="C39" s="36"/>
      <c r="D39" s="36"/>
      <c r="E39" s="37"/>
      <c r="F39" s="36"/>
      <c r="G39" s="37"/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9"/>
      <c r="U39" s="42"/>
      <c r="V39" s="42"/>
      <c r="W39" s="42"/>
    </row>
    <row r="40" spans="3:23" ht="12.75">
      <c r="C40" s="5"/>
      <c r="D40" s="5"/>
      <c r="E40" s="7"/>
      <c r="F40" s="5"/>
      <c r="G40" s="5"/>
      <c r="H40" s="5"/>
      <c r="I40" s="5"/>
      <c r="J40" s="5"/>
      <c r="K40" s="5"/>
      <c r="L40" s="5"/>
      <c r="M40" s="5"/>
      <c r="N40" s="5"/>
      <c r="O40" s="13" t="s">
        <v>12</v>
      </c>
      <c r="P40" s="6"/>
      <c r="Q40" s="8"/>
      <c r="R40" s="6"/>
      <c r="S40" s="8"/>
      <c r="U40" s="6"/>
      <c r="V40" s="6"/>
      <c r="W40" s="6"/>
    </row>
    <row r="41" spans="3:23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 t="s">
        <v>11</v>
      </c>
      <c r="P41" s="6"/>
      <c r="Q41" s="8" t="s">
        <v>11</v>
      </c>
      <c r="R41" s="6"/>
      <c r="S41" s="8" t="s">
        <v>8</v>
      </c>
      <c r="U41" s="6"/>
      <c r="V41" s="6"/>
      <c r="W41" s="6"/>
    </row>
    <row r="42" spans="3:23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 t="s">
        <v>7</v>
      </c>
      <c r="P42" s="6"/>
      <c r="Q42" s="8" t="s">
        <v>13</v>
      </c>
      <c r="R42" s="6"/>
      <c r="S42" s="8" t="s">
        <v>14</v>
      </c>
      <c r="U42" s="6"/>
      <c r="V42" s="6"/>
      <c r="W42" s="6"/>
    </row>
    <row r="43" spans="15:23" ht="12.75">
      <c r="O43" s="14">
        <f>SUM(O34:O39)</f>
        <v>0</v>
      </c>
      <c r="P43" s="14"/>
      <c r="Q43" s="15">
        <f>SUM(Q34:Q39)</f>
        <v>0</v>
      </c>
      <c r="R43" s="14"/>
      <c r="S43" s="15" t="e">
        <f>Q43/O43</f>
        <v>#DIV/0!</v>
      </c>
      <c r="U43" s="6"/>
      <c r="V43" s="6"/>
      <c r="W43" s="6"/>
    </row>
    <row r="44" spans="21:23" ht="12.75">
      <c r="U44" s="4"/>
      <c r="V44" s="4"/>
      <c r="W44" s="4"/>
    </row>
    <row r="45" spans="1:23" ht="12.75">
      <c r="A45" s="1" t="s">
        <v>55</v>
      </c>
      <c r="E45" s="33" t="s">
        <v>42</v>
      </c>
      <c r="S45" s="100" t="s">
        <v>47</v>
      </c>
      <c r="U45" s="4"/>
      <c r="V45" s="4"/>
      <c r="W45" s="4"/>
    </row>
    <row r="46" spans="21:23" ht="12.75">
      <c r="U46" s="4"/>
      <c r="V46" s="4"/>
      <c r="W46" s="4"/>
    </row>
    <row r="47" spans="1:23" ht="13.5" thickBot="1">
      <c r="A47" s="19" t="s">
        <v>0</v>
      </c>
      <c r="B47" s="20"/>
      <c r="C47" s="19" t="s">
        <v>1</v>
      </c>
      <c r="D47" s="19"/>
      <c r="E47" s="19" t="s">
        <v>2</v>
      </c>
      <c r="F47" s="19"/>
      <c r="G47" s="19" t="s">
        <v>3</v>
      </c>
      <c r="H47" s="19"/>
      <c r="I47" s="19" t="s">
        <v>45</v>
      </c>
      <c r="J47" s="19"/>
      <c r="K47" s="19" t="s">
        <v>5</v>
      </c>
      <c r="L47" s="19"/>
      <c r="M47" s="19" t="s">
        <v>6</v>
      </c>
      <c r="N47" s="19"/>
      <c r="O47" s="19" t="s">
        <v>7</v>
      </c>
      <c r="P47" s="21"/>
      <c r="Q47" s="19" t="s">
        <v>8</v>
      </c>
      <c r="R47" s="20"/>
      <c r="S47" s="19" t="s">
        <v>9</v>
      </c>
      <c r="U47" s="4"/>
      <c r="V47" s="4"/>
      <c r="W47" s="4"/>
    </row>
    <row r="48" spans="1:23" ht="12.75">
      <c r="A48" s="16">
        <v>226124300069</v>
      </c>
      <c r="B48" s="4"/>
      <c r="C48" s="4" t="s">
        <v>65</v>
      </c>
      <c r="D48" s="4"/>
      <c r="E48" s="4" t="s">
        <v>66</v>
      </c>
      <c r="F48" s="4"/>
      <c r="G48" s="4" t="s">
        <v>67</v>
      </c>
      <c r="H48" s="4"/>
      <c r="I48" s="4" t="s">
        <v>68</v>
      </c>
      <c r="J48" s="4"/>
      <c r="K48" s="93">
        <v>39455</v>
      </c>
      <c r="L48" s="4"/>
      <c r="M48" s="6" t="s">
        <v>69</v>
      </c>
      <c r="N48" s="4"/>
      <c r="O48" s="6">
        <v>79.9</v>
      </c>
      <c r="P48" s="2"/>
      <c r="Q48" s="2"/>
      <c r="T48" s="4"/>
      <c r="U48" s="4"/>
      <c r="V48" s="4"/>
      <c r="W48" s="4"/>
    </row>
    <row r="49" spans="1:23" ht="12.75">
      <c r="A49" s="16"/>
      <c r="B49" s="4"/>
      <c r="C49" s="4"/>
      <c r="D49" s="4"/>
      <c r="E49" s="4"/>
      <c r="F49" s="4"/>
      <c r="G49" s="4"/>
      <c r="H49" s="4"/>
      <c r="I49" s="6"/>
      <c r="J49" s="4"/>
      <c r="K49" s="93"/>
      <c r="L49" s="4"/>
      <c r="M49" s="6" t="s">
        <v>70</v>
      </c>
      <c r="N49" s="6"/>
      <c r="O49" s="6">
        <v>7.4</v>
      </c>
      <c r="P49" s="2"/>
      <c r="Q49" s="2"/>
      <c r="T49" s="4"/>
      <c r="U49" s="4"/>
      <c r="V49" s="4"/>
      <c r="W49" s="4"/>
    </row>
    <row r="50" spans="1:23" ht="12.75">
      <c r="A50" s="16"/>
      <c r="B50" s="4"/>
      <c r="C50" s="4"/>
      <c r="D50" s="4"/>
      <c r="E50" s="4"/>
      <c r="F50" s="4"/>
      <c r="G50" s="4"/>
      <c r="H50" s="4"/>
      <c r="I50" s="6"/>
      <c r="J50" s="4"/>
      <c r="K50" s="93"/>
      <c r="L50" s="4"/>
      <c r="M50" s="6" t="s">
        <v>41</v>
      </c>
      <c r="N50" s="4"/>
      <c r="O50" s="110">
        <v>73.34</v>
      </c>
      <c r="P50" s="4"/>
      <c r="Q50" s="57"/>
      <c r="R50" s="4"/>
      <c r="S50" s="4"/>
      <c r="T50" s="4"/>
      <c r="U50" s="4"/>
      <c r="V50" s="4"/>
      <c r="W50" s="4"/>
    </row>
    <row r="51" spans="1:23" ht="12.75">
      <c r="A51" s="16"/>
      <c r="B51" s="4"/>
      <c r="C51" s="4"/>
      <c r="D51" s="4"/>
      <c r="E51" s="4"/>
      <c r="F51" s="4"/>
      <c r="G51" s="4"/>
      <c r="H51" s="4"/>
      <c r="I51" s="6"/>
      <c r="J51" s="4"/>
      <c r="K51" s="93"/>
      <c r="L51" s="4"/>
      <c r="M51" s="6"/>
      <c r="N51" s="4"/>
      <c r="O51" s="86">
        <f>SUM(O48:O50)</f>
        <v>160.64000000000001</v>
      </c>
      <c r="P51" s="4"/>
      <c r="Q51" s="85">
        <v>115300</v>
      </c>
      <c r="R51" s="4"/>
      <c r="S51" s="15">
        <f>Q51/O51</f>
        <v>717.753984063745</v>
      </c>
      <c r="T51" s="4"/>
      <c r="U51" s="4"/>
      <c r="V51" s="4"/>
      <c r="W51" s="4"/>
    </row>
    <row r="52" spans="1:23" ht="12.75">
      <c r="A52" s="16">
        <v>331118100111</v>
      </c>
      <c r="B52" s="4"/>
      <c r="C52" s="4" t="s">
        <v>71</v>
      </c>
      <c r="D52" s="4"/>
      <c r="E52" s="4" t="s">
        <v>72</v>
      </c>
      <c r="F52" s="4"/>
      <c r="G52" s="4" t="s">
        <v>73</v>
      </c>
      <c r="H52" s="4"/>
      <c r="I52" s="6">
        <v>328853</v>
      </c>
      <c r="J52" s="4"/>
      <c r="K52" s="93">
        <v>39455</v>
      </c>
      <c r="L52" s="4"/>
      <c r="M52" s="6" t="s">
        <v>53</v>
      </c>
      <c r="N52" s="4"/>
      <c r="O52" s="6">
        <v>533</v>
      </c>
      <c r="P52" s="4"/>
      <c r="Q52" s="85"/>
      <c r="R52" s="4"/>
      <c r="S52" s="15"/>
      <c r="T52" s="4"/>
      <c r="U52" s="4"/>
      <c r="V52" s="4"/>
      <c r="W52" s="4"/>
    </row>
    <row r="53" spans="1:23" ht="12.75">
      <c r="A53" s="16"/>
      <c r="B53" s="4"/>
      <c r="C53" s="4"/>
      <c r="D53" s="4"/>
      <c r="E53" s="4"/>
      <c r="F53" s="4"/>
      <c r="G53" s="4"/>
      <c r="H53" s="4"/>
      <c r="I53" s="6"/>
      <c r="J53" s="4"/>
      <c r="K53" s="93"/>
      <c r="L53" s="4"/>
      <c r="M53" s="6" t="s">
        <v>44</v>
      </c>
      <c r="N53" s="4"/>
      <c r="O53" s="110">
        <v>248</v>
      </c>
      <c r="P53" s="4"/>
      <c r="Q53" s="57"/>
      <c r="R53" s="4"/>
      <c r="S53" s="8"/>
      <c r="T53" s="4"/>
      <c r="U53" s="4"/>
      <c r="V53" s="4"/>
      <c r="W53" s="4"/>
    </row>
    <row r="54" spans="1:23" ht="12.75">
      <c r="A54" s="54"/>
      <c r="B54" s="4"/>
      <c r="C54" s="4"/>
      <c r="D54" s="4"/>
      <c r="E54" s="4"/>
      <c r="F54" s="4"/>
      <c r="G54" s="4"/>
      <c r="H54" s="4"/>
      <c r="I54" s="6"/>
      <c r="J54" s="4"/>
      <c r="K54" s="93"/>
      <c r="L54" s="4"/>
      <c r="M54" s="6"/>
      <c r="N54" s="4"/>
      <c r="O54" s="86">
        <f>SUM(O52:O53)</f>
        <v>781</v>
      </c>
      <c r="P54" s="4"/>
      <c r="Q54" s="85">
        <v>316000</v>
      </c>
      <c r="R54" s="4"/>
      <c r="S54" s="15">
        <f>Q54/O54</f>
        <v>404.60947503201027</v>
      </c>
      <c r="T54" s="4"/>
      <c r="U54" s="4"/>
      <c r="V54" s="4"/>
      <c r="W54" s="4"/>
    </row>
    <row r="55" spans="1:20" ht="12.75">
      <c r="A55" s="89">
        <v>337914100030</v>
      </c>
      <c r="B55" s="2"/>
      <c r="C55" s="2" t="s">
        <v>74</v>
      </c>
      <c r="D55" s="2"/>
      <c r="E55" s="2" t="s">
        <v>75</v>
      </c>
      <c r="F55" s="2"/>
      <c r="G55" s="2" t="s">
        <v>76</v>
      </c>
      <c r="H55" s="2"/>
      <c r="I55" s="66" t="s">
        <v>77</v>
      </c>
      <c r="J55" s="2"/>
      <c r="K55" s="115" t="s">
        <v>78</v>
      </c>
      <c r="L55" s="4"/>
      <c r="M55" s="6" t="s">
        <v>43</v>
      </c>
      <c r="N55" s="4"/>
      <c r="O55" s="6">
        <v>330.4</v>
      </c>
      <c r="P55" s="4"/>
      <c r="Q55" s="85"/>
      <c r="R55" s="4"/>
      <c r="S55" s="8"/>
      <c r="T55" s="4"/>
    </row>
    <row r="56" spans="1:23" ht="12.75">
      <c r="A56" s="16"/>
      <c r="B56" s="4"/>
      <c r="C56" s="4"/>
      <c r="D56" s="4"/>
      <c r="E56" s="4"/>
      <c r="F56" s="4"/>
      <c r="G56" s="4"/>
      <c r="H56" s="4"/>
      <c r="I56" s="6"/>
      <c r="J56" s="4"/>
      <c r="K56" s="93"/>
      <c r="L56" s="4"/>
      <c r="M56" s="6" t="s">
        <v>44</v>
      </c>
      <c r="N56" s="4"/>
      <c r="O56" s="110">
        <v>2829.6</v>
      </c>
      <c r="P56" s="4"/>
      <c r="Q56" s="85"/>
      <c r="R56" s="4"/>
      <c r="S56" s="51"/>
      <c r="T56" s="4"/>
      <c r="U56" s="4"/>
      <c r="V56" s="4"/>
      <c r="W56" s="4"/>
    </row>
    <row r="57" spans="1:23" ht="12.75">
      <c r="A57" s="16"/>
      <c r="B57" s="4"/>
      <c r="C57" s="4"/>
      <c r="D57" s="4"/>
      <c r="E57" s="4"/>
      <c r="F57" s="4"/>
      <c r="G57" s="4"/>
      <c r="H57" s="4"/>
      <c r="I57" s="6"/>
      <c r="J57" s="4"/>
      <c r="K57" s="93"/>
      <c r="L57" s="4"/>
      <c r="M57" s="6"/>
      <c r="N57" s="4"/>
      <c r="O57" s="86">
        <f>SUM(O55:O56)</f>
        <v>3160</v>
      </c>
      <c r="P57" s="4"/>
      <c r="Q57" s="85">
        <v>426600</v>
      </c>
      <c r="R57" s="4"/>
      <c r="S57" s="15">
        <f>Q57/O57</f>
        <v>135</v>
      </c>
      <c r="T57" s="4"/>
      <c r="U57" s="4"/>
      <c r="V57" s="4"/>
      <c r="W57" s="4"/>
    </row>
    <row r="58" spans="1:23" ht="12.75">
      <c r="A58" s="16"/>
      <c r="B58" s="4"/>
      <c r="C58" s="4"/>
      <c r="D58" s="4"/>
      <c r="E58" s="4"/>
      <c r="F58" s="4"/>
      <c r="G58" s="4"/>
      <c r="H58" s="4"/>
      <c r="I58" s="6"/>
      <c r="J58" s="4"/>
      <c r="K58" s="93"/>
      <c r="L58" s="4"/>
      <c r="M58" s="6"/>
      <c r="N58" s="4"/>
      <c r="O58" s="6"/>
      <c r="P58" s="4"/>
      <c r="Q58" s="85"/>
      <c r="R58" s="4"/>
      <c r="S58" s="15"/>
      <c r="T58" s="4"/>
      <c r="U58" s="4"/>
      <c r="V58" s="4"/>
      <c r="W58" s="4"/>
    </row>
    <row r="59" spans="1:23" ht="12.75">
      <c r="A59" s="89">
        <v>2583328200046</v>
      </c>
      <c r="C59" s="4" t="s">
        <v>96</v>
      </c>
      <c r="D59" s="111"/>
      <c r="E59" s="4" t="s">
        <v>97</v>
      </c>
      <c r="F59" s="4"/>
      <c r="G59" s="4" t="s">
        <v>98</v>
      </c>
      <c r="H59" s="4"/>
      <c r="I59" s="6">
        <v>329071</v>
      </c>
      <c r="J59" s="6"/>
      <c r="K59" s="93">
        <v>39486</v>
      </c>
      <c r="L59" s="6"/>
      <c r="M59" s="6" t="s">
        <v>95</v>
      </c>
      <c r="N59" s="4"/>
      <c r="O59" s="6">
        <v>277</v>
      </c>
      <c r="P59" s="4"/>
      <c r="Q59" s="85"/>
      <c r="R59" s="4"/>
      <c r="S59" s="4"/>
      <c r="T59" s="4"/>
      <c r="U59" s="4"/>
      <c r="V59" s="4"/>
      <c r="W59" s="4"/>
    </row>
    <row r="60" spans="1:23" ht="12.75">
      <c r="A60" s="16"/>
      <c r="B60" s="4"/>
      <c r="C60" s="4"/>
      <c r="D60" s="4"/>
      <c r="E60" s="4"/>
      <c r="F60" s="4"/>
      <c r="G60" s="4"/>
      <c r="H60" s="4"/>
      <c r="I60" s="6"/>
      <c r="J60" s="6"/>
      <c r="K60" s="93"/>
      <c r="L60" s="6"/>
      <c r="M60" s="6" t="s">
        <v>41</v>
      </c>
      <c r="N60" s="4"/>
      <c r="O60" s="6">
        <v>43</v>
      </c>
      <c r="P60" s="4"/>
      <c r="Q60" s="85"/>
      <c r="R60" s="111"/>
      <c r="S60" s="113"/>
      <c r="T60" s="4"/>
      <c r="U60" s="4"/>
      <c r="V60" s="4"/>
      <c r="W60" s="4"/>
    </row>
    <row r="61" spans="1:23" ht="12.75">
      <c r="A61" s="16"/>
      <c r="B61" s="4"/>
      <c r="C61" s="4"/>
      <c r="D61" s="4"/>
      <c r="E61" s="4"/>
      <c r="F61" s="4"/>
      <c r="G61" s="4"/>
      <c r="H61" s="4"/>
      <c r="I61" s="6"/>
      <c r="J61" s="6"/>
      <c r="K61" s="93"/>
      <c r="L61" s="6"/>
      <c r="M61" s="86"/>
      <c r="N61" s="4"/>
      <c r="O61" s="86">
        <f>SUM(O59:O60)</f>
        <v>320</v>
      </c>
      <c r="P61" s="4"/>
      <c r="Q61" s="85">
        <v>120000</v>
      </c>
      <c r="R61" s="111"/>
      <c r="S61" s="114">
        <f>Q61/O61</f>
        <v>375</v>
      </c>
      <c r="T61" s="4"/>
      <c r="U61" s="4"/>
      <c r="V61" s="4"/>
      <c r="W61" s="4"/>
    </row>
    <row r="62" spans="1:23" ht="12.75">
      <c r="A62" s="16"/>
      <c r="B62" s="4"/>
      <c r="C62" s="4"/>
      <c r="D62" s="4"/>
      <c r="E62" s="4"/>
      <c r="F62" s="4"/>
      <c r="G62" s="4"/>
      <c r="H62" s="4"/>
      <c r="I62" s="6"/>
      <c r="J62" s="6"/>
      <c r="K62" s="93"/>
      <c r="L62" s="6"/>
      <c r="M62" s="6"/>
      <c r="N62" s="4"/>
      <c r="O62" s="42"/>
      <c r="P62" s="4"/>
      <c r="Q62" s="85"/>
      <c r="R62" s="111"/>
      <c r="S62" s="114"/>
      <c r="T62" s="4"/>
      <c r="U62" s="4"/>
      <c r="V62" s="4"/>
      <c r="W62" s="4"/>
    </row>
    <row r="63" spans="1:23" ht="12.75">
      <c r="A63" s="16">
        <v>258322300037</v>
      </c>
      <c r="B63" s="4"/>
      <c r="C63" s="4" t="s">
        <v>99</v>
      </c>
      <c r="D63" s="4"/>
      <c r="E63" s="4" t="s">
        <v>100</v>
      </c>
      <c r="F63" s="4"/>
      <c r="G63" s="38" t="s">
        <v>101</v>
      </c>
      <c r="H63" s="4"/>
      <c r="I63" s="42">
        <v>329118</v>
      </c>
      <c r="J63" s="6"/>
      <c r="K63" s="93">
        <v>39515</v>
      </c>
      <c r="L63" s="6"/>
      <c r="M63" s="6" t="s">
        <v>102</v>
      </c>
      <c r="N63" s="4"/>
      <c r="O63" s="6">
        <v>76.7</v>
      </c>
      <c r="P63" s="4"/>
      <c r="Q63" s="4"/>
      <c r="R63" s="111"/>
      <c r="S63" s="111"/>
      <c r="T63" s="4"/>
      <c r="U63" s="4"/>
      <c r="V63" s="4"/>
      <c r="W63" s="4"/>
    </row>
    <row r="64" spans="1:23" ht="12.75">
      <c r="A64" s="16"/>
      <c r="B64" s="4"/>
      <c r="C64" s="4"/>
      <c r="D64" s="4"/>
      <c r="E64" s="4"/>
      <c r="F64" s="4"/>
      <c r="G64" s="4"/>
      <c r="H64" s="4"/>
      <c r="I64" s="42"/>
      <c r="J64" s="6"/>
      <c r="K64" s="93"/>
      <c r="L64" s="6"/>
      <c r="M64" s="6" t="s">
        <v>52</v>
      </c>
      <c r="N64" s="4"/>
      <c r="O64" s="110">
        <v>83.3</v>
      </c>
      <c r="P64" s="6"/>
      <c r="Q64" s="8"/>
      <c r="R64" s="112"/>
      <c r="S64" s="113"/>
      <c r="T64" s="4"/>
      <c r="U64" s="4"/>
      <c r="V64" s="4"/>
      <c r="W64" s="4"/>
    </row>
    <row r="65" spans="1:23" ht="12.75">
      <c r="A65" s="16"/>
      <c r="B65" s="4"/>
      <c r="C65" s="4"/>
      <c r="D65" s="4"/>
      <c r="E65" s="4"/>
      <c r="F65" s="4"/>
      <c r="G65" s="38"/>
      <c r="H65" s="4"/>
      <c r="I65" s="42"/>
      <c r="J65" s="6"/>
      <c r="K65" s="93"/>
      <c r="L65" s="6"/>
      <c r="M65" s="6"/>
      <c r="N65" s="4"/>
      <c r="O65" s="86">
        <f>SUM(O63:O64)</f>
        <v>160</v>
      </c>
      <c r="P65" s="6"/>
      <c r="Q65" s="87">
        <v>56000</v>
      </c>
      <c r="R65" s="112"/>
      <c r="S65" s="15">
        <f>Q65/O65</f>
        <v>350</v>
      </c>
      <c r="T65" s="4"/>
      <c r="U65" s="4"/>
      <c r="V65" s="4"/>
      <c r="W65" s="4"/>
    </row>
    <row r="66" spans="1:23" ht="12.75">
      <c r="A66" s="16"/>
      <c r="B66" s="4"/>
      <c r="C66" s="4"/>
      <c r="D66" s="4"/>
      <c r="E66" s="4"/>
      <c r="F66" s="4"/>
      <c r="G66" s="38"/>
      <c r="H66" s="4"/>
      <c r="I66" s="42"/>
      <c r="J66" s="6"/>
      <c r="K66" s="93"/>
      <c r="L66" s="6"/>
      <c r="M66" s="6"/>
      <c r="N66" s="4"/>
      <c r="O66" s="6"/>
      <c r="P66" s="6"/>
      <c r="Q66" s="87"/>
      <c r="R66" s="6"/>
      <c r="S66" s="15"/>
      <c r="T66" s="4"/>
      <c r="U66" s="4"/>
      <c r="V66" s="4"/>
      <c r="W66" s="4"/>
    </row>
    <row r="67" spans="1:23" ht="12.75">
      <c r="A67" s="89">
        <v>330904100108</v>
      </c>
      <c r="B67" s="2"/>
      <c r="C67" s="2" t="s">
        <v>127</v>
      </c>
      <c r="D67" s="2"/>
      <c r="E67" s="2" t="s">
        <v>128</v>
      </c>
      <c r="F67" s="2"/>
      <c r="G67" s="2" t="s">
        <v>248</v>
      </c>
      <c r="H67" s="2"/>
      <c r="I67" s="66">
        <v>329348</v>
      </c>
      <c r="J67" s="6"/>
      <c r="K67" s="93">
        <v>39546</v>
      </c>
      <c r="L67" s="6"/>
      <c r="M67" s="6" t="s">
        <v>53</v>
      </c>
      <c r="N67" s="4"/>
      <c r="O67" s="6">
        <v>120</v>
      </c>
      <c r="P67" s="14"/>
      <c r="Q67" s="88"/>
      <c r="R67" s="14"/>
      <c r="S67" s="15"/>
      <c r="T67" s="4"/>
      <c r="U67" s="4"/>
      <c r="V67" s="4"/>
      <c r="W67" s="4"/>
    </row>
    <row r="68" spans="1:23" ht="12.75">
      <c r="A68" s="16"/>
      <c r="B68" s="4"/>
      <c r="C68" s="4"/>
      <c r="D68" s="4"/>
      <c r="E68" s="4"/>
      <c r="F68" s="4"/>
      <c r="G68" s="38"/>
      <c r="H68" s="4"/>
      <c r="I68" s="42"/>
      <c r="J68" s="6"/>
      <c r="K68" s="93"/>
      <c r="L68" s="6"/>
      <c r="M68" s="6" t="s">
        <v>117</v>
      </c>
      <c r="N68" s="4"/>
      <c r="O68" s="116">
        <v>40</v>
      </c>
      <c r="P68" s="2"/>
      <c r="Q68" s="105"/>
      <c r="T68" s="4"/>
      <c r="U68" s="4"/>
      <c r="V68" s="4"/>
      <c r="W68" s="4"/>
    </row>
    <row r="69" spans="1:23" ht="12.75">
      <c r="A69" s="16"/>
      <c r="B69" s="4"/>
      <c r="C69" s="4"/>
      <c r="D69" s="4"/>
      <c r="E69" s="4"/>
      <c r="F69" s="4"/>
      <c r="G69" s="38"/>
      <c r="H69" s="4"/>
      <c r="I69" s="42"/>
      <c r="J69" s="6"/>
      <c r="K69" s="93"/>
      <c r="L69" s="6"/>
      <c r="M69" s="6"/>
      <c r="N69" s="4"/>
      <c r="O69" s="117">
        <f>SUM(O67:O68)</f>
        <v>160</v>
      </c>
      <c r="P69" s="2"/>
      <c r="Q69" s="108">
        <v>120000</v>
      </c>
      <c r="S69" s="15">
        <f>Q69/O69</f>
        <v>750</v>
      </c>
      <c r="T69" s="4"/>
      <c r="U69" s="4"/>
      <c r="V69" s="4"/>
      <c r="W69" s="4"/>
    </row>
    <row r="70" spans="1:23" ht="12.75">
      <c r="A70" s="16"/>
      <c r="B70" s="4"/>
      <c r="C70" s="4"/>
      <c r="D70" s="4"/>
      <c r="E70" s="4"/>
      <c r="F70" s="4"/>
      <c r="G70" s="38"/>
      <c r="H70" s="4"/>
      <c r="I70" s="42"/>
      <c r="J70" s="4"/>
      <c r="K70" s="93"/>
      <c r="L70" s="4"/>
      <c r="M70" s="6"/>
      <c r="N70" s="4"/>
      <c r="O70" s="61"/>
      <c r="P70" s="2"/>
      <c r="Q70" s="108"/>
      <c r="T70" s="4"/>
      <c r="U70" s="4"/>
      <c r="V70" s="4"/>
      <c r="W70" s="4"/>
    </row>
    <row r="71" spans="1:23" ht="12.75">
      <c r="A71" s="16">
        <v>225935200066</v>
      </c>
      <c r="B71" s="4"/>
      <c r="C71" s="4" t="s">
        <v>134</v>
      </c>
      <c r="D71" s="4"/>
      <c r="E71" s="4" t="s">
        <v>135</v>
      </c>
      <c r="F71" s="4"/>
      <c r="G71" s="38" t="s">
        <v>136</v>
      </c>
      <c r="H71" s="4"/>
      <c r="I71" s="42">
        <v>329451</v>
      </c>
      <c r="J71" s="4"/>
      <c r="K71" s="93">
        <v>39546</v>
      </c>
      <c r="L71" s="4"/>
      <c r="M71" s="6" t="s">
        <v>46</v>
      </c>
      <c r="N71" s="4"/>
      <c r="O71" s="66">
        <v>305</v>
      </c>
      <c r="P71" s="2"/>
      <c r="Q71" s="108"/>
      <c r="S71" s="15"/>
      <c r="T71" s="4"/>
      <c r="U71" s="4"/>
      <c r="V71" s="4"/>
      <c r="W71" s="4"/>
    </row>
    <row r="72" spans="1:23" ht="12.75">
      <c r="A72" s="16"/>
      <c r="B72" s="4"/>
      <c r="C72" s="4"/>
      <c r="D72" s="4"/>
      <c r="E72" s="4"/>
      <c r="F72" s="4"/>
      <c r="G72" s="38"/>
      <c r="H72" s="4"/>
      <c r="I72" s="42"/>
      <c r="J72" s="4"/>
      <c r="K72" s="93"/>
      <c r="L72" s="4"/>
      <c r="M72" s="6" t="s">
        <v>137</v>
      </c>
      <c r="N72" s="4"/>
      <c r="O72" s="116">
        <v>120</v>
      </c>
      <c r="P72" s="2"/>
      <c r="Q72" s="108"/>
      <c r="T72" s="4"/>
      <c r="U72" s="4"/>
      <c r="V72" s="4"/>
      <c r="W72" s="4"/>
    </row>
    <row r="73" spans="1:23" ht="12.75">
      <c r="A73" s="16"/>
      <c r="B73" s="4"/>
      <c r="C73" s="54"/>
      <c r="D73" s="4"/>
      <c r="E73" s="4"/>
      <c r="F73" s="4"/>
      <c r="G73" s="38"/>
      <c r="H73" s="4"/>
      <c r="I73" s="42"/>
      <c r="J73" s="4"/>
      <c r="K73" s="93"/>
      <c r="L73" s="4"/>
      <c r="M73" s="6"/>
      <c r="N73" s="4"/>
      <c r="O73" s="117">
        <f>SUM(O71:O72)</f>
        <v>425</v>
      </c>
      <c r="P73" s="2"/>
      <c r="Q73" s="108">
        <v>237000</v>
      </c>
      <c r="S73" s="15">
        <f>Q73/O73</f>
        <v>557.6470588235294</v>
      </c>
      <c r="T73" s="4"/>
      <c r="U73" s="4"/>
      <c r="V73" s="4"/>
      <c r="W73" s="4"/>
    </row>
    <row r="74" spans="1:23" ht="12.75">
      <c r="A74" s="16"/>
      <c r="B74" s="4"/>
      <c r="C74" s="4"/>
      <c r="D74" s="4"/>
      <c r="E74" s="4"/>
      <c r="F74" s="4"/>
      <c r="G74" s="4"/>
      <c r="H74" s="4"/>
      <c r="I74" s="42"/>
      <c r="J74" s="4"/>
      <c r="K74" s="93"/>
      <c r="L74" s="4"/>
      <c r="M74" s="6"/>
      <c r="N74" s="4"/>
      <c r="O74" s="66"/>
      <c r="P74" s="2"/>
      <c r="Q74" s="108"/>
      <c r="T74" s="4"/>
      <c r="U74" s="4"/>
      <c r="V74" s="4"/>
      <c r="W74" s="4"/>
    </row>
    <row r="75" spans="1:23" ht="12.75">
      <c r="A75" s="16">
        <v>232105100101</v>
      </c>
      <c r="B75" s="4"/>
      <c r="C75" s="4" t="s">
        <v>138</v>
      </c>
      <c r="D75" s="4"/>
      <c r="E75" s="4" t="s">
        <v>139</v>
      </c>
      <c r="F75" s="4"/>
      <c r="G75" s="38" t="s">
        <v>140</v>
      </c>
      <c r="H75" s="4"/>
      <c r="I75" s="42">
        <v>329437</v>
      </c>
      <c r="J75" s="4"/>
      <c r="K75" s="93">
        <v>39546</v>
      </c>
      <c r="L75" s="4"/>
      <c r="M75" s="6" t="s">
        <v>95</v>
      </c>
      <c r="N75" s="4"/>
      <c r="O75" s="66">
        <v>290.7</v>
      </c>
      <c r="P75" s="2"/>
      <c r="Q75" s="108"/>
      <c r="T75" s="4"/>
      <c r="U75" s="4"/>
      <c r="V75" s="4"/>
      <c r="W75" s="4"/>
    </row>
    <row r="76" spans="1:23" ht="12.75">
      <c r="A76" s="16"/>
      <c r="B76" s="4"/>
      <c r="C76" s="4"/>
      <c r="D76" s="4"/>
      <c r="E76" s="4"/>
      <c r="F76" s="4"/>
      <c r="G76" s="38"/>
      <c r="H76" s="4"/>
      <c r="I76" s="42"/>
      <c r="J76" s="4"/>
      <c r="K76" s="93"/>
      <c r="L76" s="4"/>
      <c r="M76" s="6" t="s">
        <v>41</v>
      </c>
      <c r="N76" s="4"/>
      <c r="O76" s="116">
        <v>31.3</v>
      </c>
      <c r="P76" s="2"/>
      <c r="Q76" s="108"/>
      <c r="T76" s="4"/>
      <c r="U76" s="4"/>
      <c r="V76" s="4"/>
      <c r="W76" s="4"/>
    </row>
    <row r="77" spans="1:23" ht="12.75">
      <c r="A77" s="16"/>
      <c r="B77" s="4"/>
      <c r="C77" s="4"/>
      <c r="D77" s="4"/>
      <c r="E77" s="4"/>
      <c r="F77" s="4"/>
      <c r="G77" s="38"/>
      <c r="H77" s="4"/>
      <c r="I77" s="42"/>
      <c r="J77" s="4"/>
      <c r="K77" s="93"/>
      <c r="L77" s="4"/>
      <c r="M77" s="6"/>
      <c r="N77" s="4"/>
      <c r="O77" s="117">
        <f>SUM(O75:O76)</f>
        <v>322</v>
      </c>
      <c r="P77" s="2"/>
      <c r="Q77" s="108">
        <v>150000</v>
      </c>
      <c r="S77" s="15">
        <f>Q77/O77</f>
        <v>465.83850931677017</v>
      </c>
      <c r="T77" s="4" t="s">
        <v>141</v>
      </c>
      <c r="U77" s="4"/>
      <c r="V77" s="4"/>
      <c r="W77" s="4"/>
    </row>
    <row r="78" spans="1:23" ht="12.75">
      <c r="A78" s="16"/>
      <c r="B78" s="4"/>
      <c r="C78" s="4"/>
      <c r="D78" s="4"/>
      <c r="E78" s="4"/>
      <c r="F78" s="4"/>
      <c r="G78" s="38"/>
      <c r="H78" s="4"/>
      <c r="I78" s="42"/>
      <c r="J78" s="4"/>
      <c r="K78" s="93"/>
      <c r="L78" s="4"/>
      <c r="M78" s="6"/>
      <c r="N78" s="4"/>
      <c r="O78" s="66"/>
      <c r="P78" s="2"/>
      <c r="Q78" s="108"/>
      <c r="T78" s="4"/>
      <c r="U78" s="4"/>
      <c r="V78" s="4"/>
      <c r="W78" s="4"/>
    </row>
    <row r="79" spans="1:23" ht="12.75">
      <c r="A79" s="16">
        <v>257719100085</v>
      </c>
      <c r="B79" s="4"/>
      <c r="C79" s="54" t="s">
        <v>156</v>
      </c>
      <c r="D79" s="4"/>
      <c r="E79" s="4" t="s">
        <v>157</v>
      </c>
      <c r="F79" s="4"/>
      <c r="G79" s="38" t="s">
        <v>155</v>
      </c>
      <c r="H79" s="4"/>
      <c r="I79" s="42">
        <v>329576</v>
      </c>
      <c r="J79" s="4"/>
      <c r="K79" s="93">
        <v>39576</v>
      </c>
      <c r="L79" s="4"/>
      <c r="M79" s="6" t="s">
        <v>102</v>
      </c>
      <c r="N79" s="4"/>
      <c r="O79" s="66">
        <v>428</v>
      </c>
      <c r="P79" s="2"/>
      <c r="Q79" s="108"/>
      <c r="T79" s="4"/>
      <c r="U79" s="4"/>
      <c r="V79" s="4"/>
      <c r="W79" s="4"/>
    </row>
    <row r="80" spans="1:23" ht="12.75">
      <c r="A80" s="16"/>
      <c r="B80" s="4"/>
      <c r="C80" s="4"/>
      <c r="D80" s="4"/>
      <c r="E80" s="4"/>
      <c r="F80" s="4"/>
      <c r="G80" s="38"/>
      <c r="H80" s="4"/>
      <c r="I80" s="42"/>
      <c r="J80" s="4"/>
      <c r="K80" s="93"/>
      <c r="L80" s="4"/>
      <c r="M80" s="6" t="s">
        <v>52</v>
      </c>
      <c r="N80" s="4"/>
      <c r="O80" s="116">
        <v>51</v>
      </c>
      <c r="P80" s="2"/>
      <c r="Q80" s="108"/>
      <c r="T80" s="4"/>
      <c r="U80" s="4"/>
      <c r="V80" s="4"/>
      <c r="W80" s="4"/>
    </row>
    <row r="81" spans="1:23" ht="12.75">
      <c r="A81" s="16"/>
      <c r="B81" s="4"/>
      <c r="C81" s="4"/>
      <c r="D81" s="4"/>
      <c r="E81" s="4"/>
      <c r="F81" s="4"/>
      <c r="G81" s="38"/>
      <c r="H81" s="4"/>
      <c r="I81" s="42"/>
      <c r="J81" s="4"/>
      <c r="K81" s="93"/>
      <c r="L81" s="4"/>
      <c r="M81" s="6"/>
      <c r="N81" s="4"/>
      <c r="O81" s="121">
        <f>SUM(O79:O80)</f>
        <v>479</v>
      </c>
      <c r="P81" s="2"/>
      <c r="Q81" s="108">
        <v>219400</v>
      </c>
      <c r="S81" s="15">
        <f>Q81/O81</f>
        <v>458.03757828810024</v>
      </c>
      <c r="T81" s="4"/>
      <c r="U81" s="4"/>
      <c r="V81" s="4"/>
      <c r="W81" s="4"/>
    </row>
    <row r="82" spans="1:23" ht="12.75">
      <c r="A82" s="16"/>
      <c r="B82" s="4"/>
      <c r="C82" s="4"/>
      <c r="D82" s="4"/>
      <c r="E82" s="4"/>
      <c r="F82" s="4"/>
      <c r="G82" s="38"/>
      <c r="H82" s="4"/>
      <c r="I82" s="42"/>
      <c r="J82" s="4"/>
      <c r="K82" s="93"/>
      <c r="L82" s="4"/>
      <c r="M82" s="6"/>
      <c r="N82" s="4"/>
      <c r="O82" s="42"/>
      <c r="P82" s="4"/>
      <c r="Q82" s="87"/>
      <c r="R82" s="4"/>
      <c r="S82" s="15"/>
      <c r="T82" s="4"/>
      <c r="U82" s="4"/>
      <c r="V82" s="4"/>
      <c r="W82" s="4"/>
    </row>
    <row r="83" spans="1:23" ht="12.75">
      <c r="A83" s="16">
        <v>226101300070</v>
      </c>
      <c r="B83" s="4"/>
      <c r="C83" s="4" t="s">
        <v>160</v>
      </c>
      <c r="D83" s="4"/>
      <c r="E83" s="4" t="s">
        <v>161</v>
      </c>
      <c r="F83" s="4"/>
      <c r="G83" s="38" t="s">
        <v>162</v>
      </c>
      <c r="H83" s="4"/>
      <c r="I83" s="42">
        <v>329652</v>
      </c>
      <c r="J83" s="4"/>
      <c r="K83" s="93">
        <v>39607</v>
      </c>
      <c r="L83" s="4"/>
      <c r="M83" s="6" t="s">
        <v>46</v>
      </c>
      <c r="N83" s="4"/>
      <c r="O83" s="42">
        <v>490.1</v>
      </c>
      <c r="P83" s="4"/>
      <c r="Q83" s="87"/>
      <c r="R83" s="4"/>
      <c r="S83" s="15"/>
      <c r="T83" s="4"/>
      <c r="U83" s="4"/>
      <c r="V83" s="4"/>
      <c r="W83" s="4"/>
    </row>
    <row r="84" spans="1:23" ht="12.75">
      <c r="A84" s="16"/>
      <c r="B84" s="4"/>
      <c r="C84" s="4"/>
      <c r="D84" s="4"/>
      <c r="E84" s="4"/>
      <c r="F84" s="4"/>
      <c r="G84" s="38"/>
      <c r="H84" s="4"/>
      <c r="I84" s="42"/>
      <c r="J84" s="4"/>
      <c r="K84" s="93"/>
      <c r="L84" s="4"/>
      <c r="M84" s="6" t="s">
        <v>41</v>
      </c>
      <c r="N84" s="4"/>
      <c r="O84" s="110">
        <v>149.9</v>
      </c>
      <c r="P84" s="4"/>
      <c r="Q84" s="87"/>
      <c r="R84" s="4"/>
      <c r="S84" s="15"/>
      <c r="T84" s="4"/>
      <c r="U84" s="4"/>
      <c r="V84" s="4"/>
      <c r="W84" s="4"/>
    </row>
    <row r="85" spans="1:23" ht="12.75">
      <c r="A85" s="16"/>
      <c r="B85" s="4"/>
      <c r="C85" s="4"/>
      <c r="D85" s="4"/>
      <c r="E85" s="4"/>
      <c r="F85" s="4"/>
      <c r="G85" s="38"/>
      <c r="H85" s="4"/>
      <c r="I85" s="42"/>
      <c r="J85" s="4"/>
      <c r="K85" s="93"/>
      <c r="L85" s="4"/>
      <c r="M85" s="6"/>
      <c r="N85" s="4"/>
      <c r="O85" s="86">
        <f>SUM(O83:O84)</f>
        <v>640</v>
      </c>
      <c r="P85" s="4"/>
      <c r="Q85" s="87">
        <v>298000</v>
      </c>
      <c r="R85" s="4"/>
      <c r="S85" s="15">
        <f>Q85/O85</f>
        <v>465.625</v>
      </c>
      <c r="T85" s="4"/>
      <c r="U85" s="4"/>
      <c r="V85" s="4"/>
      <c r="W85" s="4"/>
    </row>
    <row r="86" spans="1:23" ht="12.75">
      <c r="A86" s="16"/>
      <c r="B86" s="4"/>
      <c r="C86" s="4"/>
      <c r="D86" s="4"/>
      <c r="E86" s="4"/>
      <c r="F86" s="4"/>
      <c r="G86" s="38"/>
      <c r="H86" s="4"/>
      <c r="I86" s="42"/>
      <c r="J86" s="4"/>
      <c r="K86" s="93"/>
      <c r="L86" s="4"/>
      <c r="M86" s="6"/>
      <c r="N86" s="4"/>
      <c r="O86" s="6"/>
      <c r="P86" s="4"/>
      <c r="Q86" s="87"/>
      <c r="R86" s="4"/>
      <c r="S86" s="15"/>
      <c r="T86" s="4"/>
      <c r="U86" s="4"/>
      <c r="V86" s="4"/>
      <c r="W86" s="4"/>
    </row>
    <row r="87" spans="1:23" ht="12.75">
      <c r="A87" s="16">
        <v>226102100003</v>
      </c>
      <c r="B87" s="4"/>
      <c r="C87" s="4" t="s">
        <v>189</v>
      </c>
      <c r="D87" s="4"/>
      <c r="E87" s="4" t="s">
        <v>187</v>
      </c>
      <c r="F87" s="4"/>
      <c r="G87" s="4" t="s">
        <v>188</v>
      </c>
      <c r="H87" s="4"/>
      <c r="I87" s="42" t="s">
        <v>190</v>
      </c>
      <c r="J87" s="4"/>
      <c r="K87" s="93">
        <v>39637</v>
      </c>
      <c r="L87" s="4"/>
      <c r="M87" s="6" t="s">
        <v>46</v>
      </c>
      <c r="N87" s="4"/>
      <c r="O87" s="6">
        <v>547.5</v>
      </c>
      <c r="P87" s="4"/>
      <c r="Q87" s="87"/>
      <c r="R87" s="4"/>
      <c r="S87" s="15"/>
      <c r="T87" s="4"/>
      <c r="U87" s="4"/>
      <c r="V87" s="4"/>
      <c r="W87" s="4"/>
    </row>
    <row r="88" spans="1:23" ht="12.75">
      <c r="A88" s="16"/>
      <c r="B88" s="4"/>
      <c r="C88" s="4"/>
      <c r="D88" s="4"/>
      <c r="E88" s="4"/>
      <c r="F88" s="4"/>
      <c r="G88" s="38"/>
      <c r="H88" s="4"/>
      <c r="I88" s="42"/>
      <c r="J88" s="4"/>
      <c r="K88" s="93"/>
      <c r="L88" s="4"/>
      <c r="M88" s="6" t="s">
        <v>41</v>
      </c>
      <c r="N88" s="4"/>
      <c r="O88" s="110">
        <v>848.5</v>
      </c>
      <c r="P88" s="4"/>
      <c r="Q88" s="87"/>
      <c r="R88" s="4"/>
      <c r="S88" s="15"/>
      <c r="T88" s="4"/>
      <c r="U88" s="4"/>
      <c r="V88" s="4"/>
      <c r="W88" s="4"/>
    </row>
    <row r="89" spans="1:23" ht="12.75">
      <c r="A89" s="16"/>
      <c r="B89" s="4"/>
      <c r="C89" s="4"/>
      <c r="D89" s="4"/>
      <c r="E89" s="4"/>
      <c r="F89" s="4"/>
      <c r="G89" s="38"/>
      <c r="H89" s="4"/>
      <c r="I89" s="42"/>
      <c r="J89" s="4"/>
      <c r="K89" s="93"/>
      <c r="L89" s="4"/>
      <c r="M89" s="6"/>
      <c r="N89" s="4"/>
      <c r="O89" s="86">
        <f>SUM(O87:O88)</f>
        <v>1396</v>
      </c>
      <c r="P89" s="4"/>
      <c r="Q89" s="87">
        <v>585200</v>
      </c>
      <c r="R89" s="4"/>
      <c r="S89" s="15">
        <f>Q89/O89</f>
        <v>419.1977077363897</v>
      </c>
      <c r="T89" s="4"/>
      <c r="U89" s="4"/>
      <c r="V89" s="4"/>
      <c r="W89" s="4"/>
    </row>
    <row r="90" spans="1:23" ht="12.75">
      <c r="A90" s="16"/>
      <c r="B90" s="4"/>
      <c r="C90" s="4"/>
      <c r="D90" s="4"/>
      <c r="E90" s="4"/>
      <c r="F90" s="4"/>
      <c r="G90" s="38"/>
      <c r="H90" s="4"/>
      <c r="I90" s="42"/>
      <c r="J90" s="4"/>
      <c r="K90" s="93"/>
      <c r="L90" s="4"/>
      <c r="M90" s="6"/>
      <c r="N90" s="4"/>
      <c r="O90" s="6"/>
      <c r="P90" s="4"/>
      <c r="Q90" s="87"/>
      <c r="R90" s="4"/>
      <c r="S90" s="4"/>
      <c r="T90" s="4"/>
      <c r="U90" s="4"/>
      <c r="V90" s="4"/>
      <c r="W90" s="4"/>
    </row>
    <row r="91" spans="1:23" ht="12.75">
      <c r="A91" s="16"/>
      <c r="B91" s="4"/>
      <c r="C91" s="4"/>
      <c r="D91" s="4"/>
      <c r="E91" s="4"/>
      <c r="F91" s="4"/>
      <c r="G91" s="38"/>
      <c r="H91" s="4"/>
      <c r="I91" s="42"/>
      <c r="J91" s="4"/>
      <c r="K91" s="93"/>
      <c r="L91" s="6"/>
      <c r="M91" s="6"/>
      <c r="N91" s="6"/>
      <c r="O91" s="13" t="s">
        <v>12</v>
      </c>
      <c r="P91" s="6"/>
      <c r="Q91" s="8"/>
      <c r="R91" s="6"/>
      <c r="S91" s="8"/>
      <c r="T91" s="4"/>
      <c r="U91" s="4"/>
      <c r="V91" s="4"/>
      <c r="W91" s="4"/>
    </row>
    <row r="92" spans="1:23" ht="12.75">
      <c r="A92" s="16"/>
      <c r="B92" s="4"/>
      <c r="C92" s="4"/>
      <c r="D92" s="4"/>
      <c r="E92" s="4"/>
      <c r="F92" s="4"/>
      <c r="G92" s="38"/>
      <c r="H92" s="4"/>
      <c r="I92" s="101"/>
      <c r="J92" s="4"/>
      <c r="K92" s="93"/>
      <c r="L92" s="6"/>
      <c r="M92" s="6"/>
      <c r="N92" s="6"/>
      <c r="O92" s="6" t="s">
        <v>11</v>
      </c>
      <c r="P92" s="6"/>
      <c r="Q92" s="8" t="s">
        <v>11</v>
      </c>
      <c r="R92" s="6"/>
      <c r="S92" s="8" t="s">
        <v>8</v>
      </c>
      <c r="T92" s="4"/>
      <c r="U92" s="4"/>
      <c r="V92" s="4"/>
      <c r="W92" s="4"/>
    </row>
    <row r="93" spans="1:23" ht="12.75">
      <c r="A93" s="16"/>
      <c r="B93" s="4"/>
      <c r="C93" s="4"/>
      <c r="D93" s="4"/>
      <c r="E93" s="4"/>
      <c r="F93" s="4"/>
      <c r="G93" s="38"/>
      <c r="H93" s="4"/>
      <c r="I93" s="101"/>
      <c r="J93" s="4"/>
      <c r="K93" s="93"/>
      <c r="L93" s="4"/>
      <c r="M93" s="6"/>
      <c r="N93" s="4"/>
      <c r="O93" s="110" t="s">
        <v>7</v>
      </c>
      <c r="P93" s="6"/>
      <c r="Q93" s="8" t="s">
        <v>13</v>
      </c>
      <c r="R93" s="6"/>
      <c r="S93" s="8" t="s">
        <v>14</v>
      </c>
      <c r="T93" s="4"/>
      <c r="U93" s="4"/>
      <c r="V93" s="4"/>
      <c r="W93" s="4"/>
    </row>
    <row r="94" spans="1:23" ht="12.75">
      <c r="A94" s="16"/>
      <c r="B94" s="4"/>
      <c r="C94" s="4"/>
      <c r="D94" s="4"/>
      <c r="E94" s="4"/>
      <c r="F94" s="4"/>
      <c r="G94" s="38"/>
      <c r="H94" s="4"/>
      <c r="I94" s="101"/>
      <c r="J94" s="4"/>
      <c r="K94" s="93"/>
      <c r="L94" s="4"/>
      <c r="M94" s="6"/>
      <c r="N94" s="4"/>
      <c r="O94" s="14">
        <f>SUM(O51+O54+O57+O61+O65+O69+O73+O77+O81+O85+O89)</f>
        <v>8003.64</v>
      </c>
      <c r="P94" s="14"/>
      <c r="Q94" s="15">
        <f>SUM(Q50:Q90)</f>
        <v>2643500</v>
      </c>
      <c r="R94" s="14"/>
      <c r="S94" s="15">
        <f>Q94/O94</f>
        <v>330.2872193152116</v>
      </c>
      <c r="T94" s="4"/>
      <c r="U94" s="4"/>
      <c r="V94" s="4"/>
      <c r="W94" s="4"/>
    </row>
    <row r="95" spans="1:23" ht="12.75">
      <c r="A95" s="89"/>
      <c r="B95" s="2"/>
      <c r="C95" s="4"/>
      <c r="D95" s="2"/>
      <c r="E95" s="4"/>
      <c r="F95" s="4"/>
      <c r="G95" s="4"/>
      <c r="H95" s="2"/>
      <c r="I95" s="71"/>
      <c r="J95" s="4"/>
      <c r="K95" s="104"/>
      <c r="L95" s="4"/>
      <c r="M95" s="6"/>
      <c r="N95" s="4"/>
      <c r="O95" s="6"/>
      <c r="P95" s="6"/>
      <c r="Q95" s="8"/>
      <c r="R95" s="6"/>
      <c r="S95" s="97"/>
      <c r="T95" s="4"/>
      <c r="U95" s="4"/>
      <c r="V95" s="4"/>
      <c r="W95" s="4"/>
    </row>
    <row r="96" spans="1:21" ht="12.75">
      <c r="A96" s="16"/>
      <c r="B96" s="4"/>
      <c r="C96" s="4"/>
      <c r="D96" s="4"/>
      <c r="E96" s="4"/>
      <c r="F96" s="4"/>
      <c r="G96" s="4"/>
      <c r="H96" s="4"/>
      <c r="I96" s="6"/>
      <c r="J96" s="4"/>
      <c r="K96" s="6"/>
      <c r="L96" s="4"/>
      <c r="M96" s="4"/>
      <c r="N96" s="4"/>
      <c r="O96" s="14"/>
      <c r="P96" s="14"/>
      <c r="Q96" s="15"/>
      <c r="R96" s="14"/>
      <c r="S96" s="15"/>
      <c r="T96" s="4"/>
      <c r="U96" s="58"/>
    </row>
    <row r="97" spans="1:21" ht="12.75">
      <c r="A97" s="1" t="s">
        <v>55</v>
      </c>
      <c r="B97" s="4"/>
      <c r="C97" s="4"/>
      <c r="D97" s="4"/>
      <c r="E97" s="4"/>
      <c r="F97" s="4"/>
      <c r="G97" s="33" t="s">
        <v>36</v>
      </c>
      <c r="J97" s="4"/>
      <c r="K97" s="6"/>
      <c r="L97" s="4"/>
      <c r="M97" s="4"/>
      <c r="N97" s="4"/>
      <c r="O97" s="14"/>
      <c r="P97" s="14"/>
      <c r="Q97" s="15"/>
      <c r="R97" s="14"/>
      <c r="S97" s="59"/>
      <c r="T97" s="4"/>
      <c r="U97" s="58"/>
    </row>
    <row r="98" spans="1:21" ht="12.75">
      <c r="A98" s="16"/>
      <c r="B98" s="4"/>
      <c r="C98" s="4"/>
      <c r="D98" s="4"/>
      <c r="E98" s="4"/>
      <c r="F98" s="4"/>
      <c r="G98" s="6" t="s">
        <v>40</v>
      </c>
      <c r="H98" s="4"/>
      <c r="I98" s="6"/>
      <c r="J98" s="4"/>
      <c r="K98" s="6"/>
      <c r="L98" s="4"/>
      <c r="M98" s="4"/>
      <c r="N98" s="4"/>
      <c r="O98" s="4"/>
      <c r="P98" s="4"/>
      <c r="Q98" s="57"/>
      <c r="R98" s="4"/>
      <c r="S98" s="4"/>
      <c r="T98" s="4"/>
      <c r="U98" s="58"/>
    </row>
    <row r="99" spans="1:23" ht="13.5" thickBot="1">
      <c r="A99" s="44"/>
      <c r="B99" s="44"/>
      <c r="C99" s="45" t="s">
        <v>34</v>
      </c>
      <c r="D99" s="46"/>
      <c r="E99" s="47"/>
      <c r="F99" s="46"/>
      <c r="G99" s="47"/>
      <c r="H99" s="46"/>
      <c r="I99" s="47"/>
      <c r="J99" s="47"/>
      <c r="K99" s="47"/>
      <c r="L99" s="47"/>
      <c r="M99" s="47"/>
      <c r="N99" s="47"/>
      <c r="O99" s="47"/>
      <c r="P99" s="47"/>
      <c r="Q99" s="62"/>
      <c r="R99" s="47"/>
      <c r="S99" s="47"/>
      <c r="T99" s="20"/>
      <c r="U99" s="49" t="s">
        <v>35</v>
      </c>
      <c r="V99" s="49"/>
      <c r="W99" s="49" t="s">
        <v>22</v>
      </c>
    </row>
    <row r="100" spans="1:50" ht="13.5" thickBot="1">
      <c r="A100" s="19" t="s">
        <v>0</v>
      </c>
      <c r="B100" s="20"/>
      <c r="C100" s="19" t="s">
        <v>1</v>
      </c>
      <c r="D100" s="19"/>
      <c r="E100" s="19" t="s">
        <v>2</v>
      </c>
      <c r="F100" s="19"/>
      <c r="G100" s="19" t="s">
        <v>3</v>
      </c>
      <c r="H100" s="19"/>
      <c r="I100" s="19" t="s">
        <v>4</v>
      </c>
      <c r="J100" s="19"/>
      <c r="K100" s="19" t="s">
        <v>5</v>
      </c>
      <c r="L100" s="19"/>
      <c r="M100" s="19" t="s">
        <v>6</v>
      </c>
      <c r="N100" s="19"/>
      <c r="O100" s="19" t="s">
        <v>7</v>
      </c>
      <c r="P100" s="21"/>
      <c r="Q100" s="19" t="s">
        <v>8</v>
      </c>
      <c r="R100" s="20"/>
      <c r="S100" s="19" t="s">
        <v>9</v>
      </c>
      <c r="T100" s="20"/>
      <c r="U100" s="19"/>
      <c r="V100" s="19"/>
      <c r="W100" s="1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1"/>
      <c r="AI100" s="60"/>
      <c r="AJ100" s="35"/>
      <c r="AK100" s="60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spans="1:23" ht="12.75">
      <c r="A101" s="16">
        <v>285327300046</v>
      </c>
      <c r="B101" s="4"/>
      <c r="C101" s="4" t="s">
        <v>244</v>
      </c>
      <c r="D101" s="4"/>
      <c r="E101" s="4" t="s">
        <v>245</v>
      </c>
      <c r="F101" s="4"/>
      <c r="G101" s="4" t="s">
        <v>246</v>
      </c>
      <c r="H101" s="4"/>
      <c r="I101" s="6">
        <v>330598</v>
      </c>
      <c r="J101" s="4"/>
      <c r="K101" s="93">
        <v>40156</v>
      </c>
      <c r="L101" s="4"/>
      <c r="M101" s="6" t="s">
        <v>102</v>
      </c>
      <c r="N101" s="4"/>
      <c r="O101" s="6">
        <v>226.8</v>
      </c>
      <c r="P101" s="4"/>
      <c r="Q101" s="85"/>
      <c r="R101" s="57"/>
      <c r="S101" s="51"/>
      <c r="T101" s="4"/>
      <c r="U101" s="6"/>
      <c r="V101" s="6"/>
      <c r="W101" s="6"/>
    </row>
    <row r="102" spans="1:23" ht="12.75">
      <c r="A102" s="16"/>
      <c r="B102" s="4"/>
      <c r="C102" s="4"/>
      <c r="D102" s="4"/>
      <c r="E102" s="4"/>
      <c r="F102" s="4"/>
      <c r="G102" s="4"/>
      <c r="H102" s="4"/>
      <c r="I102" s="71"/>
      <c r="J102" s="4"/>
      <c r="K102" s="93"/>
      <c r="L102" s="4"/>
      <c r="M102" s="6" t="s">
        <v>52</v>
      </c>
      <c r="N102" s="4"/>
      <c r="O102" s="110">
        <v>573.2</v>
      </c>
      <c r="P102" s="4"/>
      <c r="Q102" s="85"/>
      <c r="R102" s="57"/>
      <c r="S102" s="51"/>
      <c r="T102" s="4"/>
      <c r="U102" s="6"/>
      <c r="V102" s="6"/>
      <c r="W102" s="6"/>
    </row>
    <row r="103" spans="1:23" ht="12.75">
      <c r="A103" s="16"/>
      <c r="B103" s="4"/>
      <c r="C103" s="4"/>
      <c r="D103" s="4"/>
      <c r="E103" s="4"/>
      <c r="F103" s="4"/>
      <c r="G103" s="38"/>
      <c r="H103" s="4"/>
      <c r="I103" s="71"/>
      <c r="J103" s="4"/>
      <c r="K103" s="93"/>
      <c r="L103" s="4"/>
      <c r="M103" s="6"/>
      <c r="N103" s="4"/>
      <c r="O103" s="6">
        <f>SUM(O101:O102)</f>
        <v>800</v>
      </c>
      <c r="Q103" s="85">
        <v>273900</v>
      </c>
      <c r="R103" s="85"/>
      <c r="S103" s="15">
        <f>Q103/O103</f>
        <v>342.375</v>
      </c>
      <c r="T103" s="4"/>
      <c r="U103" s="6" t="s">
        <v>247</v>
      </c>
      <c r="V103" s="6"/>
      <c r="W103" s="6">
        <v>1</v>
      </c>
    </row>
    <row r="104" spans="1:23" ht="12.75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93"/>
      <c r="L104" s="4"/>
      <c r="M104" s="79"/>
      <c r="N104" s="4"/>
      <c r="O104" s="6"/>
      <c r="P104" s="4"/>
      <c r="Q104" s="57"/>
      <c r="R104" s="4"/>
      <c r="S104" s="8"/>
      <c r="T104" s="4"/>
      <c r="U104" s="6"/>
      <c r="V104" s="6"/>
      <c r="W104" s="6"/>
    </row>
    <row r="105" spans="1:23" ht="12.75">
      <c r="A105" s="16"/>
      <c r="B105" s="4"/>
      <c r="C105" s="4"/>
      <c r="D105" s="4"/>
      <c r="E105" s="4"/>
      <c r="F105" s="4"/>
      <c r="G105" s="4"/>
      <c r="H105" s="4"/>
      <c r="I105" s="6"/>
      <c r="J105" s="4"/>
      <c r="K105" s="93"/>
      <c r="L105" s="4"/>
      <c r="M105" s="6"/>
      <c r="N105" s="4"/>
      <c r="O105" s="6"/>
      <c r="P105" s="4"/>
      <c r="Q105" s="57"/>
      <c r="R105" s="4"/>
      <c r="S105" s="4"/>
      <c r="T105" s="4"/>
      <c r="U105" s="6"/>
      <c r="V105" s="6"/>
      <c r="W105" s="6"/>
    </row>
    <row r="106" spans="1:23" ht="12.75">
      <c r="A106" s="16"/>
      <c r="B106" s="4"/>
      <c r="C106" s="4"/>
      <c r="D106" s="4"/>
      <c r="E106" s="4"/>
      <c r="F106" s="4"/>
      <c r="G106" s="4"/>
      <c r="H106" s="4"/>
      <c r="I106" s="6"/>
      <c r="J106" s="4"/>
      <c r="K106" s="93"/>
      <c r="L106" s="4"/>
      <c r="M106" s="6"/>
      <c r="N106" s="4"/>
      <c r="O106" s="6"/>
      <c r="P106" s="4"/>
      <c r="Q106" s="57"/>
      <c r="R106" s="4"/>
      <c r="S106" s="4"/>
      <c r="T106" s="4"/>
      <c r="U106" s="6"/>
      <c r="V106" s="6"/>
      <c r="W106" s="6"/>
    </row>
    <row r="107" spans="1:23" ht="12.75">
      <c r="A107" s="16"/>
      <c r="B107" s="4"/>
      <c r="C107" s="4"/>
      <c r="D107" s="4"/>
      <c r="E107" s="4"/>
      <c r="F107" s="4"/>
      <c r="G107" s="4"/>
      <c r="H107" s="4"/>
      <c r="I107" s="6"/>
      <c r="J107" s="4"/>
      <c r="K107" s="93"/>
      <c r="L107" s="4"/>
      <c r="M107" s="6"/>
      <c r="N107" s="4"/>
      <c r="O107" s="6"/>
      <c r="P107" s="4"/>
      <c r="Q107" s="85"/>
      <c r="R107" s="4"/>
      <c r="S107" s="15" t="e">
        <f>Q107/O107</f>
        <v>#DIV/0!</v>
      </c>
      <c r="T107" s="4"/>
      <c r="U107" s="6"/>
      <c r="V107" s="6"/>
      <c r="W107" s="6"/>
    </row>
    <row r="108" spans="1:23" ht="12.75">
      <c r="A108" s="16"/>
      <c r="B108" s="4"/>
      <c r="C108" s="4"/>
      <c r="D108" s="4"/>
      <c r="E108" s="4"/>
      <c r="F108" s="4"/>
      <c r="G108" s="38"/>
      <c r="H108" s="4"/>
      <c r="I108" s="4"/>
      <c r="J108" s="4"/>
      <c r="K108" s="93"/>
      <c r="L108" s="4"/>
      <c r="M108" s="6"/>
      <c r="N108" s="5"/>
      <c r="O108" s="6"/>
      <c r="P108" s="6"/>
      <c r="Q108" s="8"/>
      <c r="R108" s="6"/>
      <c r="S108" s="8"/>
      <c r="U108" s="6"/>
      <c r="V108" s="6"/>
      <c r="W108" s="6"/>
    </row>
    <row r="109" spans="1:23" ht="12.75">
      <c r="A109" s="16"/>
      <c r="B109" s="4"/>
      <c r="C109" s="4"/>
      <c r="D109" s="4"/>
      <c r="E109" s="4"/>
      <c r="F109" s="4"/>
      <c r="G109" s="4"/>
      <c r="H109" s="4"/>
      <c r="I109" s="6"/>
      <c r="J109" s="4"/>
      <c r="K109" s="93"/>
      <c r="L109" s="4"/>
      <c r="M109" s="6"/>
      <c r="N109" s="4"/>
      <c r="O109" s="6"/>
      <c r="P109" s="4"/>
      <c r="Q109" s="85"/>
      <c r="R109" s="4"/>
      <c r="S109" s="8"/>
      <c r="T109" s="4"/>
      <c r="U109" s="6"/>
      <c r="V109" s="6"/>
      <c r="W109" s="6"/>
    </row>
    <row r="110" spans="1:23" s="4" customFormat="1" ht="11.25">
      <c r="A110" s="16"/>
      <c r="I110" s="6"/>
      <c r="K110" s="93"/>
      <c r="M110" s="6"/>
      <c r="O110" s="6"/>
      <c r="Q110" s="85"/>
      <c r="S110" s="8"/>
      <c r="U110" s="6"/>
      <c r="V110" s="6"/>
      <c r="W110" s="6"/>
    </row>
    <row r="111" spans="1:23" s="4" customFormat="1" ht="11.25">
      <c r="A111" s="16"/>
      <c r="I111" s="6"/>
      <c r="K111" s="93"/>
      <c r="M111" s="6"/>
      <c r="O111" s="6"/>
      <c r="Q111" s="85"/>
      <c r="S111" s="8"/>
      <c r="U111" s="6"/>
      <c r="V111" s="6"/>
      <c r="W111" s="6"/>
    </row>
    <row r="112" spans="1:23" s="4" customFormat="1" ht="11.25">
      <c r="A112" s="16"/>
      <c r="I112" s="6"/>
      <c r="K112" s="93"/>
      <c r="M112" s="6"/>
      <c r="O112" s="6"/>
      <c r="Q112" s="85"/>
      <c r="S112" s="8"/>
      <c r="U112" s="6"/>
      <c r="V112" s="6"/>
      <c r="W112" s="6"/>
    </row>
    <row r="113" spans="1:23" s="4" customFormat="1" ht="11.25">
      <c r="A113" s="16"/>
      <c r="I113" s="6"/>
      <c r="K113" s="93"/>
      <c r="M113" s="6"/>
      <c r="O113" s="6"/>
      <c r="Q113" s="85"/>
      <c r="S113" s="8"/>
      <c r="U113" s="6"/>
      <c r="V113" s="6"/>
      <c r="W113" s="6"/>
    </row>
    <row r="114" spans="1:23" s="4" customFormat="1" ht="11.25">
      <c r="A114" s="16"/>
      <c r="I114" s="6"/>
      <c r="K114" s="93"/>
      <c r="M114" s="6"/>
      <c r="O114" s="6"/>
      <c r="Q114" s="85"/>
      <c r="S114" s="15" t="e">
        <f>Q114/O114</f>
        <v>#DIV/0!</v>
      </c>
      <c r="U114" s="6"/>
      <c r="V114" s="6"/>
      <c r="W114" s="6"/>
    </row>
    <row r="115" spans="1:23" s="4" customFormat="1" ht="11.25">
      <c r="A115" s="16"/>
      <c r="I115" s="6"/>
      <c r="K115" s="93"/>
      <c r="M115" s="6"/>
      <c r="O115" s="6"/>
      <c r="Q115" s="85"/>
      <c r="S115" s="15"/>
      <c r="U115" s="6"/>
      <c r="V115" s="6"/>
      <c r="W115" s="6"/>
    </row>
    <row r="116" spans="1:23" s="4" customFormat="1" ht="11.25">
      <c r="A116" s="16"/>
      <c r="I116" s="6"/>
      <c r="K116" s="93"/>
      <c r="M116" s="6"/>
      <c r="O116" s="6"/>
      <c r="Q116" s="85"/>
      <c r="S116" s="15"/>
      <c r="U116" s="6"/>
      <c r="V116" s="6"/>
      <c r="W116" s="6"/>
    </row>
    <row r="117" spans="1:23" s="4" customFormat="1" ht="11.25">
      <c r="A117" s="16"/>
      <c r="I117" s="6"/>
      <c r="K117" s="93"/>
      <c r="M117" s="6"/>
      <c r="O117" s="6"/>
      <c r="Q117" s="85"/>
      <c r="S117" s="15"/>
      <c r="U117" s="6"/>
      <c r="V117" s="6"/>
      <c r="W117" s="6"/>
    </row>
    <row r="118" spans="1:23" s="4" customFormat="1" ht="11.25">
      <c r="A118" s="16"/>
      <c r="I118" s="6"/>
      <c r="K118" s="93"/>
      <c r="M118" s="6"/>
      <c r="O118" s="6"/>
      <c r="Q118" s="85"/>
      <c r="S118" s="15"/>
      <c r="U118" s="6"/>
      <c r="V118" s="6"/>
      <c r="W118" s="6"/>
    </row>
    <row r="119" spans="1:23" s="4" customFormat="1" ht="11.25">
      <c r="A119" s="16"/>
      <c r="I119" s="6"/>
      <c r="K119" s="93"/>
      <c r="M119" s="6"/>
      <c r="O119" s="6"/>
      <c r="Q119" s="85"/>
      <c r="S119" s="106"/>
      <c r="U119" s="6"/>
      <c r="V119" s="6"/>
      <c r="W119" s="6"/>
    </row>
    <row r="120" spans="1:23" ht="13.5" thickBot="1">
      <c r="A120" s="76"/>
      <c r="B120" s="77"/>
      <c r="C120" s="77"/>
      <c r="D120" s="77"/>
      <c r="E120" s="103"/>
      <c r="F120" s="55"/>
      <c r="G120" s="55"/>
      <c r="H120" s="77"/>
      <c r="I120" s="77"/>
      <c r="J120" s="77"/>
      <c r="K120" s="94"/>
      <c r="L120" s="77"/>
      <c r="M120" s="77"/>
      <c r="N120" s="77"/>
      <c r="O120" s="77"/>
      <c r="P120" s="77"/>
      <c r="Q120" s="78"/>
      <c r="R120" s="77"/>
      <c r="S120" s="77"/>
      <c r="T120" s="77"/>
      <c r="U120" s="77"/>
      <c r="V120" s="77"/>
      <c r="W120" s="77"/>
    </row>
    <row r="121" spans="1:23" ht="12.75">
      <c r="A121" s="4"/>
      <c r="B121" s="4"/>
      <c r="C121" s="4"/>
      <c r="D121" s="4"/>
      <c r="E121" s="18"/>
      <c r="F121" s="18"/>
      <c r="G121" s="18"/>
      <c r="H121" s="4"/>
      <c r="I121" s="4"/>
      <c r="J121" s="4"/>
      <c r="K121" s="6"/>
      <c r="L121" s="4"/>
      <c r="M121" s="4"/>
      <c r="N121" s="4"/>
      <c r="O121" s="13" t="s">
        <v>12</v>
      </c>
      <c r="P121" s="6"/>
      <c r="Q121" s="8"/>
      <c r="R121" s="6"/>
      <c r="S121" s="8"/>
      <c r="T121" s="4"/>
      <c r="U121" s="4"/>
      <c r="V121" s="4"/>
      <c r="W121" s="4"/>
    </row>
    <row r="122" spans="1:2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6"/>
      <c r="L122" s="4"/>
      <c r="M122" s="4"/>
      <c r="N122" s="4"/>
      <c r="O122" s="6" t="s">
        <v>11</v>
      </c>
      <c r="P122" s="6"/>
      <c r="Q122" s="8" t="s">
        <v>11</v>
      </c>
      <c r="R122" s="6"/>
      <c r="S122" s="8" t="s">
        <v>8</v>
      </c>
      <c r="T122" s="4"/>
      <c r="U122" s="4"/>
      <c r="V122" s="4"/>
      <c r="W122" s="4"/>
    </row>
    <row r="123" spans="1:2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6"/>
      <c r="L123" s="4"/>
      <c r="M123" s="4"/>
      <c r="N123" s="4"/>
      <c r="O123" s="6" t="s">
        <v>7</v>
      </c>
      <c r="P123" s="6"/>
      <c r="Q123" s="8" t="s">
        <v>13</v>
      </c>
      <c r="R123" s="6"/>
      <c r="S123" s="8" t="s">
        <v>14</v>
      </c>
      <c r="T123" s="4"/>
      <c r="U123" s="4"/>
      <c r="V123" s="4"/>
      <c r="W123" s="4"/>
    </row>
    <row r="124" spans="1:2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4"/>
      <c r="O124" s="14">
        <v>7683.36</v>
      </c>
      <c r="P124" s="14"/>
      <c r="Q124" s="15">
        <f>SUM(Q101:Q119)</f>
        <v>273900</v>
      </c>
      <c r="R124" s="14"/>
      <c r="S124" s="15">
        <f>Q124/O124</f>
        <v>35.648466295995505</v>
      </c>
      <c r="T124" s="4"/>
      <c r="U124" s="4"/>
      <c r="V124" s="4"/>
      <c r="W124" s="4"/>
    </row>
    <row r="125" spans="1:2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62" r:id="rId2"/>
  <headerFooter alignWithMargins="0">
    <oddHeader>&amp;CLINCOLN COUNTY&amp;R&amp;D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C1">
      <selection activeCell="K17" sqref="K17"/>
    </sheetView>
  </sheetViews>
  <sheetFormatPr defaultColWidth="9.140625" defaultRowHeight="12.75"/>
  <cols>
    <col min="1" max="1" width="12.7109375" style="0" customWidth="1"/>
    <col min="2" max="2" width="1.421875" style="0" customWidth="1"/>
    <col min="3" max="3" width="32.7109375" style="0" customWidth="1"/>
    <col min="4" max="4" width="0.71875" style="0" customWidth="1"/>
    <col min="5" max="5" width="29.00390625" style="0" customWidth="1"/>
    <col min="6" max="6" width="0.5625" style="0" customWidth="1"/>
    <col min="7" max="7" width="29.140625" style="0" customWidth="1"/>
    <col min="8" max="8" width="0.71875" style="0" customWidth="1"/>
    <col min="10" max="10" width="0.5625" style="0" customWidth="1"/>
    <col min="11" max="11" width="10.140625" style="0" bestFit="1" customWidth="1"/>
    <col min="12" max="12" width="0.71875" style="0" customWidth="1"/>
    <col min="14" max="14" width="0.71875" style="0" customWidth="1"/>
    <col min="16" max="16" width="2.28125" style="0" customWidth="1"/>
    <col min="17" max="17" width="11.7109375" style="0" bestFit="1" customWidth="1"/>
    <col min="18" max="18" width="0.5625" style="0" customWidth="1"/>
    <col min="20" max="20" width="0.5625" style="0" customWidth="1"/>
    <col min="21" max="21" width="8.57421875" style="0" customWidth="1"/>
    <col min="22" max="22" width="0.71875" style="0" customWidth="1"/>
    <col min="23" max="23" width="7.7109375" style="0" customWidth="1"/>
  </cols>
  <sheetData>
    <row r="1" ht="12.75">
      <c r="A1" t="s">
        <v>10</v>
      </c>
    </row>
    <row r="2" ht="12.75">
      <c r="A2" t="s">
        <v>10</v>
      </c>
    </row>
    <row r="3" spans="1:6" ht="12.75">
      <c r="A3" s="1" t="s">
        <v>55</v>
      </c>
      <c r="F3" s="31" t="s">
        <v>32</v>
      </c>
    </row>
    <row r="5" spans="1:19" ht="13.5" thickBot="1">
      <c r="A5" s="19" t="s">
        <v>0</v>
      </c>
      <c r="B5" s="20"/>
      <c r="C5" s="19" t="s">
        <v>1</v>
      </c>
      <c r="D5" s="19"/>
      <c r="E5" s="19" t="s">
        <v>2</v>
      </c>
      <c r="F5" s="19"/>
      <c r="G5" s="19" t="s">
        <v>3</v>
      </c>
      <c r="H5" s="19"/>
      <c r="I5" s="19" t="s">
        <v>45</v>
      </c>
      <c r="J5" s="19"/>
      <c r="K5" s="19" t="s">
        <v>5</v>
      </c>
      <c r="L5" s="19"/>
      <c r="M5" s="19" t="s">
        <v>6</v>
      </c>
      <c r="N5" s="19"/>
      <c r="O5" s="19" t="s">
        <v>7</v>
      </c>
      <c r="P5" s="21"/>
      <c r="Q5" s="19" t="s">
        <v>8</v>
      </c>
      <c r="R5" s="20"/>
      <c r="S5" s="19" t="s">
        <v>9</v>
      </c>
    </row>
    <row r="6" spans="1:19" ht="12.75">
      <c r="A6" s="16">
        <v>279732200108</v>
      </c>
      <c r="B6" s="4"/>
      <c r="C6" s="18" t="s">
        <v>61</v>
      </c>
      <c r="D6" s="4"/>
      <c r="E6" s="18" t="s">
        <v>62</v>
      </c>
      <c r="F6" s="4"/>
      <c r="G6" s="18" t="s">
        <v>63</v>
      </c>
      <c r="H6" s="4"/>
      <c r="I6" s="10" t="s">
        <v>64</v>
      </c>
      <c r="J6" s="6"/>
      <c r="K6" s="22">
        <v>39455</v>
      </c>
      <c r="L6" s="6"/>
      <c r="M6" s="16" t="s">
        <v>52</v>
      </c>
      <c r="N6" s="4"/>
      <c r="O6" s="23">
        <v>40.06</v>
      </c>
      <c r="P6" s="4"/>
      <c r="Q6" s="25">
        <v>14000</v>
      </c>
      <c r="R6" s="4"/>
      <c r="S6" s="15">
        <f>Q6/O6</f>
        <v>349.4757863205192</v>
      </c>
    </row>
    <row r="7" spans="1:19" ht="12.75">
      <c r="A7" s="16">
        <v>226134400044</v>
      </c>
      <c r="B7" s="4"/>
      <c r="C7" s="18" t="s">
        <v>79</v>
      </c>
      <c r="D7" s="4"/>
      <c r="E7" s="18" t="s">
        <v>80</v>
      </c>
      <c r="F7" s="4"/>
      <c r="G7" s="18" t="s">
        <v>81</v>
      </c>
      <c r="H7" s="4"/>
      <c r="I7" s="10" t="s">
        <v>82</v>
      </c>
      <c r="J7" s="6"/>
      <c r="K7" s="22">
        <v>39455</v>
      </c>
      <c r="L7" s="6"/>
      <c r="M7" s="16" t="s">
        <v>41</v>
      </c>
      <c r="N7" s="4"/>
      <c r="O7" s="23">
        <v>160</v>
      </c>
      <c r="P7" s="4"/>
      <c r="Q7" s="25">
        <v>64000</v>
      </c>
      <c r="R7" s="4"/>
      <c r="S7" s="15">
        <f>Q7/O7</f>
        <v>400</v>
      </c>
    </row>
    <row r="8" spans="1:19" ht="12.75">
      <c r="A8" s="16" t="s">
        <v>111</v>
      </c>
      <c r="B8" s="4"/>
      <c r="C8" s="18" t="s">
        <v>112</v>
      </c>
      <c r="D8" s="4"/>
      <c r="E8" s="18"/>
      <c r="F8" s="4"/>
      <c r="G8" s="18"/>
      <c r="H8" s="4"/>
      <c r="I8" s="10"/>
      <c r="J8" s="6"/>
      <c r="K8" s="22"/>
      <c r="L8" s="6"/>
      <c r="M8" s="16"/>
      <c r="N8" s="4"/>
      <c r="O8" s="23"/>
      <c r="P8" s="4"/>
      <c r="Q8" s="25"/>
      <c r="R8" s="4"/>
      <c r="S8" s="15"/>
    </row>
    <row r="9" spans="1:19" ht="12.75">
      <c r="A9" s="16"/>
      <c r="B9" s="4"/>
      <c r="C9" s="18" t="s">
        <v>113</v>
      </c>
      <c r="D9" s="4"/>
      <c r="E9" s="18" t="s">
        <v>114</v>
      </c>
      <c r="F9" s="4"/>
      <c r="G9" s="18" t="s">
        <v>115</v>
      </c>
      <c r="H9" s="4"/>
      <c r="I9" s="10" t="s">
        <v>116</v>
      </c>
      <c r="J9" s="6"/>
      <c r="K9" s="22">
        <v>39515</v>
      </c>
      <c r="L9" s="6"/>
      <c r="M9" s="16" t="s">
        <v>117</v>
      </c>
      <c r="N9" s="4"/>
      <c r="O9" s="16">
        <v>1767</v>
      </c>
      <c r="P9" s="4"/>
      <c r="Q9" s="25">
        <v>387200</v>
      </c>
      <c r="R9" s="4"/>
      <c r="S9" s="15">
        <f>Q9/O9</f>
        <v>219.1284663271081</v>
      </c>
    </row>
    <row r="10" spans="1:20" ht="12.75">
      <c r="A10" s="16" t="s">
        <v>120</v>
      </c>
      <c r="B10" s="4"/>
      <c r="C10" s="18"/>
      <c r="D10" s="4"/>
      <c r="O10" s="50"/>
      <c r="Q10" s="98"/>
      <c r="R10" s="51"/>
      <c r="S10" s="8"/>
      <c r="T10" s="58"/>
    </row>
    <row r="11" spans="1:20" ht="12.75">
      <c r="A11" s="16">
        <v>280133100024</v>
      </c>
      <c r="B11" s="4"/>
      <c r="C11" s="18" t="s">
        <v>121</v>
      </c>
      <c r="D11" s="4"/>
      <c r="E11" s="18" t="s">
        <v>122</v>
      </c>
      <c r="F11" s="4"/>
      <c r="G11" s="18" t="s">
        <v>123</v>
      </c>
      <c r="H11" s="4"/>
      <c r="I11" s="6">
        <v>329321</v>
      </c>
      <c r="J11" s="6"/>
      <c r="K11" s="22">
        <v>39515</v>
      </c>
      <c r="L11" s="4"/>
      <c r="M11" s="6" t="s">
        <v>52</v>
      </c>
      <c r="N11" s="6"/>
      <c r="O11" s="16">
        <v>2720</v>
      </c>
      <c r="P11" s="6"/>
      <c r="Q11" s="25">
        <v>703200</v>
      </c>
      <c r="R11" s="57"/>
      <c r="S11" s="15">
        <f aca="true" t="shared" si="0" ref="S11:S16">Q11/O11</f>
        <v>258.52941176470586</v>
      </c>
      <c r="T11" s="58"/>
    </row>
    <row r="12" spans="1:19" ht="12.75">
      <c r="A12" s="16">
        <v>357122100015</v>
      </c>
      <c r="C12" s="4" t="s">
        <v>124</v>
      </c>
      <c r="D12" s="58"/>
      <c r="E12" s="4" t="s">
        <v>125</v>
      </c>
      <c r="F12" s="4"/>
      <c r="G12" s="18" t="s">
        <v>126</v>
      </c>
      <c r="H12" s="4"/>
      <c r="I12" s="6">
        <v>329258</v>
      </c>
      <c r="J12" s="4"/>
      <c r="K12" s="22">
        <v>39515</v>
      </c>
      <c r="L12" s="4"/>
      <c r="M12" s="10" t="s">
        <v>44</v>
      </c>
      <c r="N12" s="4"/>
      <c r="O12" s="16">
        <v>640</v>
      </c>
      <c r="P12" s="4"/>
      <c r="Q12" s="57">
        <v>89600</v>
      </c>
      <c r="R12" s="4"/>
      <c r="S12" s="15">
        <f t="shared" si="0"/>
        <v>140</v>
      </c>
    </row>
    <row r="13" spans="1:19" ht="12.75">
      <c r="A13" s="16">
        <v>232723300020</v>
      </c>
      <c r="B13" s="5"/>
      <c r="C13" s="4" t="s">
        <v>142</v>
      </c>
      <c r="D13" s="4"/>
      <c r="E13" s="4" t="s">
        <v>143</v>
      </c>
      <c r="F13" s="4"/>
      <c r="G13" s="4" t="s">
        <v>144</v>
      </c>
      <c r="H13" s="4"/>
      <c r="I13" s="6">
        <v>329454</v>
      </c>
      <c r="J13" s="6"/>
      <c r="K13" s="118">
        <v>39546</v>
      </c>
      <c r="L13" s="6"/>
      <c r="M13" s="16" t="s">
        <v>41</v>
      </c>
      <c r="N13" s="6"/>
      <c r="O13" s="16">
        <v>160</v>
      </c>
      <c r="P13" s="6"/>
      <c r="Q13" s="25">
        <v>35000</v>
      </c>
      <c r="R13" s="51"/>
      <c r="S13" s="15">
        <f t="shared" si="0"/>
        <v>218.75</v>
      </c>
    </row>
    <row r="14" spans="1:21" ht="12.75">
      <c r="A14" s="16">
        <v>284920100053</v>
      </c>
      <c r="B14" s="5"/>
      <c r="C14" s="4" t="s">
        <v>184</v>
      </c>
      <c r="D14" s="4"/>
      <c r="E14" s="4" t="s">
        <v>185</v>
      </c>
      <c r="F14" s="4"/>
      <c r="G14" s="4" t="s">
        <v>186</v>
      </c>
      <c r="H14" s="4"/>
      <c r="I14" s="6">
        <v>329902</v>
      </c>
      <c r="J14" s="6"/>
      <c r="K14" s="118">
        <v>39637</v>
      </c>
      <c r="L14" s="6"/>
      <c r="M14" s="16" t="s">
        <v>117</v>
      </c>
      <c r="N14" s="6"/>
      <c r="O14" s="16">
        <v>600</v>
      </c>
      <c r="P14" s="6"/>
      <c r="Q14" s="25">
        <v>175800</v>
      </c>
      <c r="R14" s="51"/>
      <c r="S14" s="15">
        <f t="shared" si="0"/>
        <v>293</v>
      </c>
      <c r="U14" s="58"/>
    </row>
    <row r="15" spans="1:21" ht="12.75">
      <c r="A15" s="16">
        <v>258502200003</v>
      </c>
      <c r="B15" s="4"/>
      <c r="C15" s="18" t="s">
        <v>191</v>
      </c>
      <c r="D15" s="4"/>
      <c r="E15" s="18" t="s">
        <v>192</v>
      </c>
      <c r="F15" s="4"/>
      <c r="G15" s="18" t="s">
        <v>193</v>
      </c>
      <c r="H15" s="4"/>
      <c r="I15" s="10" t="s">
        <v>194</v>
      </c>
      <c r="J15" s="6"/>
      <c r="K15" s="118">
        <v>39699</v>
      </c>
      <c r="L15" s="6"/>
      <c r="M15" s="16" t="s">
        <v>52</v>
      </c>
      <c r="N15" s="6"/>
      <c r="O15" s="16">
        <v>159</v>
      </c>
      <c r="P15" s="6"/>
      <c r="Q15" s="25">
        <v>192000</v>
      </c>
      <c r="R15" s="51"/>
      <c r="S15" s="15">
        <f t="shared" si="0"/>
        <v>1207.5471698113208</v>
      </c>
      <c r="U15" s="58"/>
    </row>
    <row r="16" spans="1:19" ht="12.75">
      <c r="A16" s="16">
        <v>306102100002</v>
      </c>
      <c r="B16" s="4"/>
      <c r="C16" s="18" t="s">
        <v>240</v>
      </c>
      <c r="D16" s="4"/>
      <c r="E16" s="18" t="s">
        <v>241</v>
      </c>
      <c r="F16" s="4"/>
      <c r="G16" s="18" t="s">
        <v>242</v>
      </c>
      <c r="H16" s="4"/>
      <c r="I16" s="10" t="s">
        <v>243</v>
      </c>
      <c r="J16" s="6"/>
      <c r="K16" s="118">
        <v>39791</v>
      </c>
      <c r="L16" s="6"/>
      <c r="M16" s="16" t="s">
        <v>117</v>
      </c>
      <c r="N16" s="6"/>
      <c r="O16" s="16">
        <v>325</v>
      </c>
      <c r="P16" s="6"/>
      <c r="Q16" s="25">
        <v>65000</v>
      </c>
      <c r="R16" s="51"/>
      <c r="S16" s="15">
        <f t="shared" si="0"/>
        <v>200</v>
      </c>
    </row>
    <row r="17" spans="1:19" ht="12.75">
      <c r="A17" s="16"/>
      <c r="B17" s="4"/>
      <c r="C17" s="18"/>
      <c r="D17" s="4"/>
      <c r="E17" s="18"/>
      <c r="F17" s="4"/>
      <c r="G17" s="18"/>
      <c r="H17" s="4"/>
      <c r="I17" s="10"/>
      <c r="J17" s="6"/>
      <c r="K17" s="118"/>
      <c r="L17" s="6"/>
      <c r="M17" s="16"/>
      <c r="N17" s="6"/>
      <c r="O17" s="16"/>
      <c r="P17" s="6"/>
      <c r="Q17" s="25"/>
      <c r="R17" s="51"/>
      <c r="S17" s="15"/>
    </row>
    <row r="18" spans="1:19" ht="12.75">
      <c r="A18" s="16"/>
      <c r="B18" s="4"/>
      <c r="C18" s="18"/>
      <c r="D18" s="4"/>
      <c r="E18" s="18"/>
      <c r="F18" s="4"/>
      <c r="G18" s="18"/>
      <c r="H18" s="4"/>
      <c r="I18" s="10"/>
      <c r="J18" s="6"/>
      <c r="K18" s="118"/>
      <c r="L18" s="6"/>
      <c r="M18" s="16"/>
      <c r="N18" s="6"/>
      <c r="O18" s="16"/>
      <c r="P18" s="6"/>
      <c r="Q18" s="25"/>
      <c r="R18" s="51"/>
      <c r="S18" s="15"/>
    </row>
    <row r="19" spans="1:19" ht="13.5" thickBot="1">
      <c r="A19" s="17"/>
      <c r="B19" s="77"/>
      <c r="C19" s="77"/>
      <c r="D19" s="77"/>
      <c r="E19" s="11"/>
      <c r="F19" s="11"/>
      <c r="G19" s="11"/>
      <c r="H19" s="77"/>
      <c r="I19" s="11"/>
      <c r="J19" s="11"/>
      <c r="K19" s="119"/>
      <c r="L19" s="11"/>
      <c r="M19" s="11"/>
      <c r="N19" s="11"/>
      <c r="O19" s="17"/>
      <c r="P19" s="11"/>
      <c r="Q19" s="120"/>
      <c r="R19" s="11"/>
      <c r="S19" s="8"/>
    </row>
    <row r="20" spans="1:19" ht="12.75">
      <c r="A20" s="3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99"/>
      <c r="R20" s="35"/>
      <c r="S20" s="35"/>
    </row>
    <row r="21" spans="1:19" ht="12.75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99"/>
      <c r="R21" s="35"/>
      <c r="S21" s="35"/>
    </row>
    <row r="22" spans="1:19" ht="12.75">
      <c r="A22" s="3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99"/>
      <c r="R22" s="35"/>
      <c r="S22" s="35"/>
    </row>
    <row r="23" spans="1:19" ht="12.75">
      <c r="A23" s="3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3" t="s">
        <v>12</v>
      </c>
      <c r="P23" s="6"/>
      <c r="Q23" s="8"/>
      <c r="R23" s="6"/>
      <c r="S23" s="8"/>
    </row>
    <row r="24" spans="1:19" ht="12.7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6" t="s">
        <v>11</v>
      </c>
      <c r="P24" s="6"/>
      <c r="Q24" s="8" t="s">
        <v>11</v>
      </c>
      <c r="R24" s="6"/>
      <c r="S24" s="8" t="s">
        <v>8</v>
      </c>
    </row>
    <row r="25" spans="1:19" ht="12.7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6" t="s">
        <v>7</v>
      </c>
      <c r="P25" s="6"/>
      <c r="Q25" s="8" t="s">
        <v>13</v>
      </c>
      <c r="R25" s="6"/>
      <c r="S25" s="8" t="s">
        <v>14</v>
      </c>
    </row>
    <row r="26" spans="1:19" ht="12.75">
      <c r="A26" s="3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91">
        <f>SUM(O6:O19)</f>
        <v>6571.0599999999995</v>
      </c>
      <c r="P26" s="14"/>
      <c r="Q26" s="15">
        <f>SUM(Q6:Q19)</f>
        <v>1725800</v>
      </c>
      <c r="R26" s="14"/>
      <c r="S26" s="15">
        <f>Q26/O26</f>
        <v>262.6364696106869</v>
      </c>
    </row>
    <row r="27" spans="1:19" ht="12.75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t="s">
        <v>10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.75">
      <c r="A29" s="1" t="s">
        <v>57</v>
      </c>
      <c r="F29" s="31" t="s">
        <v>32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75">
      <c r="C30" s="80" t="s">
        <v>34</v>
      </c>
    </row>
    <row r="31" spans="1:23" ht="13.5" thickBot="1">
      <c r="A31" s="19" t="s">
        <v>0</v>
      </c>
      <c r="B31" s="20"/>
      <c r="C31" s="19" t="s">
        <v>1</v>
      </c>
      <c r="D31" s="19"/>
      <c r="E31" s="19" t="s">
        <v>2</v>
      </c>
      <c r="F31" s="19"/>
      <c r="G31" s="19" t="s">
        <v>3</v>
      </c>
      <c r="H31" s="19"/>
      <c r="I31" s="19" t="s">
        <v>4</v>
      </c>
      <c r="J31" s="19"/>
      <c r="K31" s="19" t="s">
        <v>5</v>
      </c>
      <c r="L31" s="19"/>
      <c r="M31" s="19" t="s">
        <v>6</v>
      </c>
      <c r="N31" s="19"/>
      <c r="O31" s="19" t="s">
        <v>7</v>
      </c>
      <c r="P31" s="21"/>
      <c r="Q31" s="19" t="s">
        <v>8</v>
      </c>
      <c r="R31" s="20"/>
      <c r="S31" s="19" t="s">
        <v>9</v>
      </c>
      <c r="T31" s="20"/>
      <c r="U31" s="102" t="s">
        <v>50</v>
      </c>
      <c r="V31" s="49"/>
      <c r="W31" s="49" t="s">
        <v>22</v>
      </c>
    </row>
    <row r="32" spans="1:23" ht="13.5" thickBot="1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/>
      <c r="Q32" s="19"/>
      <c r="R32" s="20"/>
      <c r="S32" s="19"/>
      <c r="T32" s="20"/>
      <c r="U32" s="102" t="s">
        <v>51</v>
      </c>
      <c r="V32" s="49"/>
      <c r="W32" s="49"/>
    </row>
    <row r="33" spans="1:23" ht="12.75">
      <c r="A33" s="16" t="s">
        <v>106</v>
      </c>
      <c r="B33" s="4"/>
      <c r="C33" s="18" t="s">
        <v>107</v>
      </c>
      <c r="D33" s="4"/>
      <c r="E33" s="18" t="s">
        <v>108</v>
      </c>
      <c r="F33" s="4"/>
      <c r="G33" s="18" t="s">
        <v>109</v>
      </c>
      <c r="H33" s="4"/>
      <c r="I33" s="10" t="s">
        <v>110</v>
      </c>
      <c r="J33" s="6"/>
      <c r="K33" s="22">
        <v>39515</v>
      </c>
      <c r="L33" s="6"/>
      <c r="M33" s="16">
        <v>6</v>
      </c>
      <c r="N33" s="4"/>
      <c r="O33" s="23">
        <v>127.8</v>
      </c>
      <c r="P33" s="4"/>
      <c r="Q33" s="25">
        <v>135000</v>
      </c>
      <c r="R33" s="4"/>
      <c r="S33" s="97">
        <f>Q33/O33</f>
        <v>1056.338028169014</v>
      </c>
      <c r="T33" s="58"/>
      <c r="U33" s="6">
        <v>6</v>
      </c>
      <c r="V33" s="6"/>
      <c r="W33" s="6">
        <v>1</v>
      </c>
    </row>
    <row r="34" spans="1:26" ht="12.75">
      <c r="A34" s="16">
        <v>258302100094</v>
      </c>
      <c r="B34" s="4"/>
      <c r="C34" s="18" t="s">
        <v>175</v>
      </c>
      <c r="D34" s="4"/>
      <c r="E34" s="18" t="s">
        <v>176</v>
      </c>
      <c r="F34" s="4"/>
      <c r="G34" s="18" t="s">
        <v>177</v>
      </c>
      <c r="H34" s="4"/>
      <c r="I34" s="10" t="s">
        <v>178</v>
      </c>
      <c r="J34" s="6"/>
      <c r="K34" s="22">
        <v>39637</v>
      </c>
      <c r="L34" s="6"/>
      <c r="M34" s="16">
        <v>5</v>
      </c>
      <c r="N34" s="4"/>
      <c r="O34" s="23">
        <v>153</v>
      </c>
      <c r="P34" s="4"/>
      <c r="Q34" s="25">
        <v>80000</v>
      </c>
      <c r="R34" s="4"/>
      <c r="S34" s="97">
        <f>Q34/O34</f>
        <v>522.875816993464</v>
      </c>
      <c r="T34" s="6"/>
      <c r="U34" s="6">
        <v>5</v>
      </c>
      <c r="V34" s="6"/>
      <c r="W34" s="6">
        <v>1</v>
      </c>
      <c r="X34" s="6"/>
      <c r="Y34" s="6"/>
      <c r="Z34" s="6"/>
    </row>
    <row r="35" spans="1:19" ht="12.75">
      <c r="A35" s="16"/>
      <c r="B35" s="4"/>
      <c r="C35" s="18"/>
      <c r="D35" s="4"/>
      <c r="E35" s="18"/>
      <c r="F35" s="4"/>
      <c r="G35" s="18"/>
      <c r="H35" s="4"/>
      <c r="I35" s="10"/>
      <c r="J35" s="6"/>
      <c r="K35" s="22"/>
      <c r="L35" s="6"/>
      <c r="M35" s="16"/>
      <c r="N35" s="4"/>
      <c r="O35" s="23"/>
      <c r="P35" s="4"/>
      <c r="Q35" s="25"/>
      <c r="R35" s="4"/>
      <c r="S35" s="8"/>
    </row>
    <row r="36" spans="1:23" ht="12.75">
      <c r="A36" s="16"/>
      <c r="B36" s="4"/>
      <c r="C36" s="18"/>
      <c r="D36" s="4"/>
      <c r="E36" s="18"/>
      <c r="F36" s="4"/>
      <c r="G36" s="18"/>
      <c r="H36" s="4"/>
      <c r="I36" s="10"/>
      <c r="J36" s="6"/>
      <c r="K36" s="22"/>
      <c r="L36" s="6"/>
      <c r="M36" s="16"/>
      <c r="N36" s="4"/>
      <c r="O36" s="16"/>
      <c r="P36" s="107"/>
      <c r="Q36" s="25"/>
      <c r="R36" s="4"/>
      <c r="S36" s="15"/>
      <c r="U36" s="83"/>
      <c r="V36" s="83"/>
      <c r="W36" s="83"/>
    </row>
    <row r="37" spans="1:23" ht="12.75">
      <c r="A37" s="3"/>
      <c r="B37" s="4"/>
      <c r="C37" s="4"/>
      <c r="D37" s="4"/>
      <c r="E37" s="4"/>
      <c r="F37" s="4"/>
      <c r="G37" s="4"/>
      <c r="H37" s="4"/>
      <c r="I37" s="6"/>
      <c r="J37" s="4"/>
      <c r="K37" s="10"/>
      <c r="L37" s="4"/>
      <c r="M37" s="10"/>
      <c r="N37" s="4"/>
      <c r="O37" s="6"/>
      <c r="P37" s="4"/>
      <c r="Q37" s="85"/>
      <c r="R37" s="58"/>
      <c r="S37" s="58"/>
      <c r="T37" s="58"/>
      <c r="U37" s="2"/>
      <c r="V37" s="2"/>
      <c r="W37" s="2"/>
    </row>
    <row r="38" spans="1:23" ht="13.5" thickBot="1">
      <c r="A38" s="29"/>
      <c r="B38" s="2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58"/>
      <c r="U38" s="58"/>
      <c r="V38" s="58"/>
      <c r="W38" s="58"/>
    </row>
    <row r="39" spans="3:23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13" t="s">
        <v>12</v>
      </c>
      <c r="P39" s="6"/>
      <c r="Q39" s="8"/>
      <c r="R39" s="6"/>
      <c r="S39" s="8"/>
      <c r="T39" s="58"/>
      <c r="U39" s="58"/>
      <c r="V39" s="58"/>
      <c r="W39" s="58"/>
    </row>
    <row r="40" spans="3:23" ht="12.75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6" t="s">
        <v>11</v>
      </c>
      <c r="P40" s="6"/>
      <c r="Q40" s="8" t="s">
        <v>11</v>
      </c>
      <c r="R40" s="6"/>
      <c r="S40" s="8" t="s">
        <v>8</v>
      </c>
      <c r="T40" s="58"/>
      <c r="U40" s="58"/>
      <c r="V40" s="58"/>
      <c r="W40" s="58"/>
    </row>
    <row r="41" spans="3:23" ht="12.7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6" t="s">
        <v>7</v>
      </c>
      <c r="P41" s="6"/>
      <c r="Q41" s="8" t="s">
        <v>13</v>
      </c>
      <c r="R41" s="6"/>
      <c r="S41" s="8" t="s">
        <v>14</v>
      </c>
      <c r="T41" s="58"/>
      <c r="U41" s="58"/>
      <c r="V41" s="58"/>
      <c r="W41" s="58"/>
    </row>
    <row r="42" spans="3:23" ht="12.7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68">
        <f>SUM(O33:O36)</f>
        <v>280.8</v>
      </c>
      <c r="P42" s="14"/>
      <c r="Q42" s="15">
        <f>SUM(Q33:Q36)</f>
        <v>215000</v>
      </c>
      <c r="R42" s="14"/>
      <c r="S42" s="15">
        <f>Q42/O42</f>
        <v>765.6695156695156</v>
      </c>
      <c r="T42" s="58"/>
      <c r="U42" s="58"/>
      <c r="V42" s="58"/>
      <c r="W42" s="58"/>
    </row>
    <row r="43" spans="3:23" ht="12.7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3:23" ht="12.7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86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bestFit="1" customWidth="1"/>
    <col min="2" max="2" width="0.5625" style="0" customWidth="1"/>
    <col min="3" max="3" width="27.00390625" style="0" customWidth="1"/>
    <col min="4" max="4" width="0.71875" style="0" customWidth="1"/>
    <col min="5" max="5" width="26.57421875" style="0" customWidth="1"/>
    <col min="6" max="6" width="0.71875" style="0" customWidth="1"/>
    <col min="7" max="7" width="0.13671875" style="0" customWidth="1"/>
    <col min="8" max="8" width="25.140625" style="0" customWidth="1"/>
    <col min="9" max="9" width="0.71875" style="0" customWidth="1"/>
    <col min="11" max="11" width="0.5625" style="0" customWidth="1"/>
    <col min="13" max="13" width="0.5625" style="0" customWidth="1"/>
    <col min="15" max="15" width="0.71875" style="0" customWidth="1"/>
    <col min="17" max="17" width="0.42578125" style="0" customWidth="1"/>
    <col min="19" max="19" width="0.71875" style="0" customWidth="1"/>
    <col min="21" max="21" width="0.42578125" style="0" customWidth="1"/>
    <col min="23" max="23" width="0.5625" style="0" customWidth="1"/>
  </cols>
  <sheetData>
    <row r="3" spans="1:10" ht="12.75">
      <c r="A3" s="1" t="s">
        <v>57</v>
      </c>
      <c r="J3" s="31" t="s">
        <v>38</v>
      </c>
    </row>
    <row r="4" ht="12.75">
      <c r="J4" s="31" t="s">
        <v>37</v>
      </c>
    </row>
    <row r="5" spans="1:24" ht="13.5" thickBot="1">
      <c r="A5" s="19" t="s">
        <v>0</v>
      </c>
      <c r="B5" s="20"/>
      <c r="C5" s="19" t="s">
        <v>1</v>
      </c>
      <c r="D5" s="19"/>
      <c r="E5" s="19" t="s">
        <v>15</v>
      </c>
      <c r="F5" s="19"/>
      <c r="G5" s="19"/>
      <c r="H5" s="19" t="s">
        <v>16</v>
      </c>
      <c r="I5" s="19"/>
      <c r="J5" s="19" t="s">
        <v>45</v>
      </c>
      <c r="K5" s="19"/>
      <c r="L5" s="19" t="s">
        <v>5</v>
      </c>
      <c r="M5" s="19"/>
      <c r="N5" s="19" t="s">
        <v>6</v>
      </c>
      <c r="O5" s="19"/>
      <c r="P5" s="19" t="s">
        <v>7</v>
      </c>
      <c r="Q5" s="19"/>
      <c r="R5" s="26" t="s">
        <v>8</v>
      </c>
      <c r="S5" s="26"/>
      <c r="T5" s="26" t="s">
        <v>9</v>
      </c>
      <c r="U5" s="26"/>
      <c r="V5" s="26"/>
      <c r="W5" s="26"/>
      <c r="X5" s="26"/>
    </row>
    <row r="6" spans="1:24" ht="12.75">
      <c r="A6" s="16">
        <v>338330300053</v>
      </c>
      <c r="B6" s="6"/>
      <c r="C6" s="18" t="s">
        <v>83</v>
      </c>
      <c r="D6" s="6"/>
      <c r="E6" s="6" t="s">
        <v>84</v>
      </c>
      <c r="F6" s="6"/>
      <c r="G6" s="6"/>
      <c r="H6" s="6" t="s">
        <v>85</v>
      </c>
      <c r="I6" s="6"/>
      <c r="J6" s="6">
        <v>328944</v>
      </c>
      <c r="K6" s="6"/>
      <c r="L6" s="64">
        <v>39455</v>
      </c>
      <c r="M6" s="6"/>
      <c r="N6" s="6" t="s">
        <v>86</v>
      </c>
      <c r="O6" s="6"/>
      <c r="P6" s="6">
        <v>41.83</v>
      </c>
      <c r="Q6" s="6"/>
      <c r="R6" s="8">
        <v>19600</v>
      </c>
      <c r="S6" s="6"/>
      <c r="T6" s="15">
        <f>R6/P6</f>
        <v>468.5632321300502</v>
      </c>
      <c r="V6" s="6"/>
      <c r="W6" s="6"/>
      <c r="X6" s="6"/>
    </row>
    <row r="7" spans="1:24" ht="12.75">
      <c r="A7" s="16">
        <v>338330100131</v>
      </c>
      <c r="B7" s="6"/>
      <c r="C7" s="18" t="s">
        <v>105</v>
      </c>
      <c r="D7" s="6"/>
      <c r="E7" s="6" t="s">
        <v>103</v>
      </c>
      <c r="F7" s="6"/>
      <c r="G7" s="6"/>
      <c r="H7" s="6" t="s">
        <v>104</v>
      </c>
      <c r="I7" s="6"/>
      <c r="J7" s="6">
        <v>329151</v>
      </c>
      <c r="K7" s="6"/>
      <c r="L7" s="64">
        <v>39515</v>
      </c>
      <c r="M7" s="6"/>
      <c r="N7" s="6" t="s">
        <v>86</v>
      </c>
      <c r="O7" s="6"/>
      <c r="P7" s="6">
        <v>40</v>
      </c>
      <c r="Q7" s="6"/>
      <c r="R7" s="8">
        <v>33400</v>
      </c>
      <c r="S7" s="6"/>
      <c r="T7" s="15">
        <f>R7/P7</f>
        <v>835</v>
      </c>
      <c r="U7" s="6"/>
      <c r="V7" s="6"/>
      <c r="W7" s="6"/>
      <c r="X7" s="6"/>
    </row>
    <row r="8" spans="1:24" ht="12.75">
      <c r="A8" s="16">
        <v>338319300049</v>
      </c>
      <c r="B8" s="6"/>
      <c r="C8" s="18" t="s">
        <v>229</v>
      </c>
      <c r="D8" s="6"/>
      <c r="E8" s="6" t="s">
        <v>37</v>
      </c>
      <c r="F8" s="6"/>
      <c r="G8" s="6"/>
      <c r="H8" s="6" t="s">
        <v>230</v>
      </c>
      <c r="I8" s="6"/>
      <c r="J8" s="6">
        <v>330402</v>
      </c>
      <c r="K8" s="6"/>
      <c r="L8" s="64">
        <v>39760</v>
      </c>
      <c r="M8" s="6"/>
      <c r="N8" s="6" t="s">
        <v>86</v>
      </c>
      <c r="O8" s="6"/>
      <c r="P8" s="6">
        <v>40</v>
      </c>
      <c r="Q8" s="6"/>
      <c r="R8" s="8">
        <v>19900</v>
      </c>
      <c r="S8" s="6"/>
      <c r="T8" s="15">
        <f>R8/P8</f>
        <v>497.5</v>
      </c>
      <c r="U8" s="6"/>
      <c r="V8" s="6"/>
      <c r="W8" s="6"/>
      <c r="X8" s="6"/>
    </row>
    <row r="9" spans="1:24" ht="12.75">
      <c r="A9" s="16"/>
      <c r="B9" s="5"/>
      <c r="C9" s="4"/>
      <c r="D9" s="4"/>
      <c r="E9" s="6"/>
      <c r="F9" s="4"/>
      <c r="G9" s="4"/>
      <c r="H9" s="6"/>
      <c r="I9" s="4"/>
      <c r="J9" s="6"/>
      <c r="K9" s="4"/>
      <c r="L9" s="64"/>
      <c r="M9" s="4"/>
      <c r="N9" s="4"/>
      <c r="O9" s="4"/>
      <c r="P9" s="23"/>
      <c r="Q9" s="4"/>
      <c r="R9" s="8"/>
      <c r="S9" s="4"/>
      <c r="T9" s="51"/>
      <c r="U9" s="6"/>
      <c r="V9" s="6"/>
      <c r="W9" s="6"/>
      <c r="X9" s="6"/>
    </row>
    <row r="10" spans="1:24" ht="12.75">
      <c r="A10" s="16"/>
      <c r="B10" s="6"/>
      <c r="C10" s="18"/>
      <c r="D10" s="6"/>
      <c r="E10" s="6"/>
      <c r="F10" s="6"/>
      <c r="G10" s="6"/>
      <c r="H10" s="6"/>
      <c r="I10" s="6"/>
      <c r="J10" s="6"/>
      <c r="K10" s="6"/>
      <c r="L10" s="64"/>
      <c r="M10" s="6"/>
      <c r="N10" s="6"/>
      <c r="O10" s="6"/>
      <c r="P10" s="23"/>
      <c r="Q10" s="6"/>
      <c r="R10" s="8"/>
      <c r="S10" s="6"/>
      <c r="T10" s="51"/>
      <c r="U10" s="6"/>
      <c r="V10" s="6"/>
      <c r="W10" s="6"/>
      <c r="X10" s="6"/>
    </row>
    <row r="11" spans="1:24" ht="12.75">
      <c r="A11" s="16"/>
      <c r="B11" s="6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3"/>
      <c r="Q11" s="6"/>
      <c r="R11" s="8"/>
      <c r="S11" s="6"/>
      <c r="T11" s="51"/>
      <c r="U11" s="6"/>
      <c r="V11" s="6"/>
      <c r="W11" s="6"/>
      <c r="X11" s="6"/>
    </row>
    <row r="12" spans="1:24" ht="12.75">
      <c r="A12" s="16"/>
      <c r="B12" s="6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3"/>
      <c r="Q12" s="6"/>
      <c r="R12" s="8"/>
      <c r="S12" s="6"/>
      <c r="T12" s="51"/>
      <c r="U12" s="6"/>
      <c r="V12" s="6"/>
      <c r="W12" s="6"/>
      <c r="X12" s="6"/>
    </row>
    <row r="13" spans="1:24" ht="12.75">
      <c r="A13" s="16"/>
      <c r="B13" s="6"/>
      <c r="C13" s="1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3"/>
      <c r="Q13" s="6"/>
      <c r="R13" s="8"/>
      <c r="S13" s="6"/>
      <c r="T13" s="51"/>
      <c r="U13" s="6"/>
      <c r="V13" s="6"/>
      <c r="W13" s="6"/>
      <c r="X13" s="6"/>
    </row>
    <row r="14" spans="1:24" ht="12.75">
      <c r="A14" s="16"/>
      <c r="B14" s="6"/>
      <c r="C14" s="1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3"/>
      <c r="Q14" s="6"/>
      <c r="R14" s="8"/>
      <c r="S14" s="6"/>
      <c r="T14" s="51"/>
      <c r="U14" s="6"/>
      <c r="V14" s="6"/>
      <c r="W14" s="6"/>
      <c r="X14" s="6"/>
    </row>
    <row r="15" spans="1:24" ht="13.5" thickBot="1">
      <c r="A15" s="17"/>
      <c r="B15" s="11"/>
      <c r="C15" s="5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4"/>
      <c r="Q15" s="11"/>
      <c r="R15" s="12"/>
      <c r="S15" s="11"/>
      <c r="T15" s="53"/>
      <c r="U15" s="11"/>
      <c r="V15" s="11"/>
      <c r="W15" s="11"/>
      <c r="X15" s="11"/>
    </row>
    <row r="16" spans="1:24" ht="12.75">
      <c r="A16" s="65"/>
      <c r="P16" s="13" t="s">
        <v>12</v>
      </c>
      <c r="Q16" s="6"/>
      <c r="R16" s="8"/>
      <c r="S16" s="6"/>
      <c r="T16" s="8"/>
      <c r="U16" s="6"/>
      <c r="V16" s="8"/>
      <c r="W16" s="4"/>
      <c r="X16" s="4"/>
    </row>
    <row r="17" spans="1:24" ht="12.75">
      <c r="A17" s="65"/>
      <c r="P17" s="6" t="s">
        <v>11</v>
      </c>
      <c r="Q17" s="6"/>
      <c r="R17" s="8" t="s">
        <v>11</v>
      </c>
      <c r="S17" s="6"/>
      <c r="T17" s="8" t="s">
        <v>20</v>
      </c>
      <c r="U17" s="6"/>
      <c r="V17" s="8"/>
      <c r="W17" s="4"/>
      <c r="X17" s="4"/>
    </row>
    <row r="18" spans="1:24" ht="12.75">
      <c r="A18" s="65"/>
      <c r="P18" s="6" t="s">
        <v>7</v>
      </c>
      <c r="Q18" s="6"/>
      <c r="R18" s="8" t="s">
        <v>13</v>
      </c>
      <c r="S18" s="6"/>
      <c r="T18" s="8" t="s">
        <v>21</v>
      </c>
      <c r="U18" s="6"/>
      <c r="V18" s="8"/>
      <c r="W18" s="4"/>
      <c r="X18" s="4"/>
    </row>
    <row r="19" spans="1:24" ht="12.75">
      <c r="A19" s="65"/>
      <c r="P19" s="14">
        <f>SUM(P6:P15)</f>
        <v>121.83</v>
      </c>
      <c r="Q19" s="14"/>
      <c r="R19" s="15">
        <f>SUM(R6:R15)</f>
        <v>72900</v>
      </c>
      <c r="S19" s="14"/>
      <c r="T19" s="15">
        <f>R19/P19</f>
        <v>598.3747845358287</v>
      </c>
      <c r="U19" s="14"/>
      <c r="V19" s="15"/>
      <c r="W19" s="4"/>
      <c r="X19" s="4"/>
    </row>
    <row r="20" ht="12.75">
      <c r="A20" s="65"/>
    </row>
    <row r="21" ht="12.75">
      <c r="A21" s="65"/>
    </row>
    <row r="22" spans="1:8" ht="12.75">
      <c r="A22" s="1" t="s">
        <v>57</v>
      </c>
      <c r="H22" s="81" t="s">
        <v>34</v>
      </c>
    </row>
    <row r="23" spans="1:8" ht="12.75">
      <c r="A23" s="65"/>
      <c r="H23" s="31" t="s">
        <v>38</v>
      </c>
    </row>
    <row r="24" spans="1:8" ht="12.75">
      <c r="A24" s="65"/>
      <c r="H24" s="31" t="s">
        <v>37</v>
      </c>
    </row>
    <row r="25" spans="1:24" ht="13.5" thickBot="1">
      <c r="A25" s="19" t="s">
        <v>0</v>
      </c>
      <c r="B25" s="20"/>
      <c r="C25" s="19" t="s">
        <v>1</v>
      </c>
      <c r="D25" s="19"/>
      <c r="E25" s="19" t="s">
        <v>15</v>
      </c>
      <c r="F25" s="19"/>
      <c r="G25" s="19"/>
      <c r="H25" s="19" t="s">
        <v>16</v>
      </c>
      <c r="I25" s="19"/>
      <c r="J25" s="19" t="s">
        <v>45</v>
      </c>
      <c r="K25" s="19"/>
      <c r="L25" s="19" t="s">
        <v>5</v>
      </c>
      <c r="M25" s="19"/>
      <c r="N25" s="19" t="s">
        <v>6</v>
      </c>
      <c r="O25" s="19"/>
      <c r="P25" s="19" t="s">
        <v>7</v>
      </c>
      <c r="Q25" s="19"/>
      <c r="R25" s="26" t="s">
        <v>8</v>
      </c>
      <c r="S25" s="26"/>
      <c r="T25" s="26" t="s">
        <v>9</v>
      </c>
      <c r="U25" s="26"/>
      <c r="V25" s="26" t="s">
        <v>17</v>
      </c>
      <c r="W25" s="26"/>
      <c r="X25" s="26" t="s">
        <v>18</v>
      </c>
    </row>
    <row r="26" spans="1:24" ht="12.75">
      <c r="A26" s="16"/>
      <c r="B26" s="6"/>
      <c r="C26" s="18"/>
      <c r="D26" s="6"/>
      <c r="E26" s="6"/>
      <c r="F26" s="6"/>
      <c r="G26" s="6"/>
      <c r="H26" s="6"/>
      <c r="I26" s="6"/>
      <c r="J26" s="6"/>
      <c r="K26" s="6"/>
      <c r="L26" s="64"/>
      <c r="M26" s="6"/>
      <c r="N26" s="6"/>
      <c r="O26" s="6"/>
      <c r="P26" s="6"/>
      <c r="Q26" s="6"/>
      <c r="R26" s="8"/>
      <c r="S26" s="6"/>
      <c r="T26" s="15" t="e">
        <f>R26/P26</f>
        <v>#DIV/0!</v>
      </c>
      <c r="U26" s="6"/>
      <c r="V26" s="6"/>
      <c r="W26" s="6"/>
      <c r="X26" s="6"/>
    </row>
    <row r="27" spans="1:24" ht="12.75">
      <c r="A27" s="16"/>
      <c r="B27" s="4"/>
      <c r="C27" s="4"/>
      <c r="D27" s="4"/>
      <c r="E27" s="4"/>
      <c r="F27" s="4"/>
      <c r="G27" s="4"/>
      <c r="H27" s="4"/>
      <c r="I27" s="6"/>
      <c r="J27" s="13"/>
      <c r="K27" s="6"/>
      <c r="L27" s="64"/>
      <c r="M27" s="6"/>
      <c r="N27" s="6"/>
      <c r="O27" s="6"/>
      <c r="P27" s="23"/>
      <c r="Q27" s="6"/>
      <c r="R27" s="8"/>
      <c r="S27" s="6"/>
      <c r="T27" s="15" t="e">
        <f>R27/P27</f>
        <v>#DIV/0!</v>
      </c>
      <c r="U27" s="6"/>
      <c r="V27" s="6"/>
      <c r="W27" s="6"/>
      <c r="X27" s="6"/>
    </row>
    <row r="28" spans="1:24" ht="12.75">
      <c r="A28" s="16"/>
      <c r="B28" s="6"/>
      <c r="C28" s="18"/>
      <c r="D28" s="6"/>
      <c r="E28" s="6"/>
      <c r="F28" s="6"/>
      <c r="G28" s="6"/>
      <c r="H28" s="6"/>
      <c r="I28" s="4"/>
      <c r="J28" s="6"/>
      <c r="K28" s="6"/>
      <c r="L28" s="90"/>
      <c r="M28" s="6"/>
      <c r="N28" s="6"/>
      <c r="O28" s="6"/>
      <c r="P28" s="6"/>
      <c r="Q28" s="6"/>
      <c r="R28" s="8"/>
      <c r="S28" s="83"/>
      <c r="T28" s="15" t="e">
        <f>R28/P28</f>
        <v>#DIV/0!</v>
      </c>
      <c r="U28" s="83"/>
      <c r="V28" s="83"/>
      <c r="W28" s="83"/>
      <c r="X28" s="83"/>
    </row>
    <row r="29" spans="1:24" ht="12.75">
      <c r="A29" s="16"/>
      <c r="B29" s="4"/>
      <c r="C29" s="4"/>
      <c r="D29" s="4"/>
      <c r="E29" s="4"/>
      <c r="F29" s="4"/>
      <c r="G29" s="4"/>
      <c r="H29" s="4"/>
      <c r="I29" s="4"/>
      <c r="J29" s="6"/>
      <c r="K29" s="4"/>
      <c r="L29" s="90"/>
      <c r="M29" s="6"/>
      <c r="N29" s="6"/>
      <c r="O29" s="6"/>
      <c r="P29" s="6"/>
      <c r="Q29" s="6"/>
      <c r="R29" s="8"/>
      <c r="S29" s="6"/>
      <c r="T29" s="97" t="e">
        <f>R29/P29</f>
        <v>#DIV/0!</v>
      </c>
      <c r="U29" s="6"/>
      <c r="V29" s="6"/>
      <c r="W29" s="6"/>
      <c r="X29" s="6"/>
    </row>
    <row r="30" spans="1:24" ht="12.75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  <c r="Q30" s="6"/>
      <c r="R30" s="8"/>
      <c r="S30" s="6"/>
      <c r="T30" s="8"/>
      <c r="U30" s="4"/>
      <c r="V30" s="4"/>
      <c r="W30" s="4"/>
      <c r="X30" s="4"/>
    </row>
    <row r="31" spans="1:24" ht="12.75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  <c r="Q31" s="6"/>
      <c r="R31" s="8"/>
      <c r="S31" s="6"/>
      <c r="T31" s="8"/>
      <c r="U31" s="4"/>
      <c r="V31" s="4"/>
      <c r="W31" s="4"/>
      <c r="X31" s="4"/>
    </row>
    <row r="32" spans="1:24" ht="12.75">
      <c r="A32" s="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68"/>
      <c r="Q32" s="14"/>
      <c r="R32" s="15"/>
      <c r="S32" s="14"/>
      <c r="T32" s="15"/>
      <c r="U32" s="4"/>
      <c r="V32" s="4"/>
      <c r="W32" s="4"/>
      <c r="X32" s="4"/>
    </row>
    <row r="33" spans="1:24" ht="12.7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 t="s">
        <v>12</v>
      </c>
      <c r="Q34" s="6"/>
      <c r="R34" s="8"/>
      <c r="S34" s="6"/>
      <c r="T34" s="8"/>
      <c r="U34" s="4"/>
      <c r="V34" s="4"/>
      <c r="W34" s="4"/>
      <c r="X34" s="4"/>
    </row>
    <row r="35" spans="1:24" ht="12.75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6" t="s">
        <v>11</v>
      </c>
      <c r="Q35" s="6"/>
      <c r="R35" s="8" t="s">
        <v>11</v>
      </c>
      <c r="S35" s="6"/>
      <c r="T35" s="8" t="s">
        <v>20</v>
      </c>
      <c r="U35" s="4"/>
      <c r="V35" s="4"/>
      <c r="W35" s="4"/>
      <c r="X35" s="4"/>
    </row>
    <row r="36" spans="1:24" ht="12.75">
      <c r="A36" s="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6" t="s">
        <v>7</v>
      </c>
      <c r="Q36" s="6"/>
      <c r="R36" s="8" t="s">
        <v>13</v>
      </c>
      <c r="S36" s="6"/>
      <c r="T36" s="8" t="s">
        <v>21</v>
      </c>
      <c r="U36" s="4"/>
      <c r="V36" s="4"/>
      <c r="W36" s="4"/>
      <c r="X36" s="4"/>
    </row>
    <row r="37" spans="1:24" ht="12.75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68">
        <f>SUM(P26:P33)</f>
        <v>0</v>
      </c>
      <c r="Q37" s="14"/>
      <c r="R37" s="15">
        <f>SUM(R26:R34)</f>
        <v>0</v>
      </c>
      <c r="S37" s="14"/>
      <c r="T37" s="15" t="e">
        <f>R37/P37</f>
        <v>#DIV/0!</v>
      </c>
      <c r="U37" s="4"/>
      <c r="V37" s="4"/>
      <c r="W37" s="4"/>
      <c r="X37" s="4"/>
    </row>
    <row r="38" spans="1:24" ht="12.75">
      <c r="A38" s="1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2.75">
      <c r="A39" s="65"/>
    </row>
    <row r="40" ht="12.75">
      <c r="A40" s="65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94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0.71875" style="0" customWidth="1"/>
    <col min="3" max="3" width="29.28125" style="0" customWidth="1"/>
    <col min="4" max="4" width="0.85546875" style="0" customWidth="1"/>
    <col min="5" max="5" width="26.8515625" style="0" customWidth="1"/>
    <col min="6" max="6" width="0.5625" style="0" customWidth="1"/>
    <col min="7" max="7" width="21.28125" style="0" hidden="1" customWidth="1"/>
    <col min="8" max="8" width="27.8515625" style="0" customWidth="1"/>
    <col min="9" max="9" width="0.71875" style="0" customWidth="1"/>
    <col min="10" max="10" width="11.140625" style="0" customWidth="1"/>
    <col min="11" max="11" width="0.5625" style="0" customWidth="1"/>
    <col min="13" max="13" width="0.5625" style="0" customWidth="1"/>
    <col min="15" max="15" width="0.71875" style="0" customWidth="1"/>
    <col min="17" max="17" width="0.5625" style="0" customWidth="1"/>
    <col min="18" max="18" width="9.57421875" style="0" bestFit="1" customWidth="1"/>
    <col min="19" max="19" width="0.5625" style="0" customWidth="1"/>
    <col min="21" max="21" width="0.71875" style="0" customWidth="1"/>
    <col min="23" max="23" width="0.5625" style="0" customWidth="1"/>
  </cols>
  <sheetData>
    <row r="3" spans="1:8" ht="12.75">
      <c r="A3" s="1" t="s">
        <v>57</v>
      </c>
      <c r="H3" s="31" t="s">
        <v>33</v>
      </c>
    </row>
    <row r="5" spans="1:24" ht="13.5" thickBot="1">
      <c r="A5" s="52" t="s">
        <v>0</v>
      </c>
      <c r="B5" s="20"/>
      <c r="C5" s="19" t="s">
        <v>1</v>
      </c>
      <c r="D5" s="19"/>
      <c r="E5" s="19" t="s">
        <v>15</v>
      </c>
      <c r="F5" s="19"/>
      <c r="G5" s="19"/>
      <c r="H5" s="19" t="s">
        <v>16</v>
      </c>
      <c r="I5" s="19"/>
      <c r="J5" s="19" t="s">
        <v>45</v>
      </c>
      <c r="K5" s="19"/>
      <c r="L5" s="19" t="s">
        <v>5</v>
      </c>
      <c r="M5" s="19"/>
      <c r="N5" s="19" t="s">
        <v>6</v>
      </c>
      <c r="O5" s="19"/>
      <c r="P5" s="19" t="s">
        <v>7</v>
      </c>
      <c r="Q5" s="19"/>
      <c r="R5" s="26" t="s">
        <v>8</v>
      </c>
      <c r="S5" s="26"/>
      <c r="T5" s="26" t="s">
        <v>9</v>
      </c>
      <c r="U5" s="26"/>
      <c r="V5" s="26" t="s">
        <v>17</v>
      </c>
      <c r="W5" s="26"/>
      <c r="X5" s="26" t="s">
        <v>18</v>
      </c>
    </row>
    <row r="6" spans="1:24" ht="12.75">
      <c r="A6" s="16">
        <v>331307200040</v>
      </c>
      <c r="B6" s="2"/>
      <c r="C6" s="9" t="s">
        <v>87</v>
      </c>
      <c r="D6" s="4"/>
      <c r="E6" s="18" t="s">
        <v>88</v>
      </c>
      <c r="G6" s="18"/>
      <c r="H6" s="18" t="s">
        <v>89</v>
      </c>
      <c r="I6" s="6"/>
      <c r="J6" s="6" t="s">
        <v>90</v>
      </c>
      <c r="L6" s="93">
        <v>39486</v>
      </c>
      <c r="N6" s="6" t="s">
        <v>91</v>
      </c>
      <c r="P6" s="6">
        <v>40.4</v>
      </c>
      <c r="R6" s="8">
        <v>14000</v>
      </c>
      <c r="T6" s="15">
        <f>R6/P6</f>
        <v>346.53465346534654</v>
      </c>
      <c r="U6" s="42"/>
      <c r="V6" s="42">
        <v>0</v>
      </c>
      <c r="W6" s="42"/>
      <c r="X6" s="42">
        <v>0</v>
      </c>
    </row>
    <row r="7" spans="1:24" ht="12.75">
      <c r="A7" s="16">
        <v>331308200058</v>
      </c>
      <c r="B7" s="2"/>
      <c r="C7" s="9" t="s">
        <v>198</v>
      </c>
      <c r="D7" s="4"/>
      <c r="E7" s="18" t="s">
        <v>201</v>
      </c>
      <c r="G7" s="18"/>
      <c r="H7" s="18" t="s">
        <v>199</v>
      </c>
      <c r="I7" s="6"/>
      <c r="J7" s="6">
        <v>330241</v>
      </c>
      <c r="L7" s="93">
        <v>39699</v>
      </c>
      <c r="N7" s="6" t="s">
        <v>200</v>
      </c>
      <c r="P7" s="6">
        <v>36.24</v>
      </c>
      <c r="R7" s="8">
        <v>10000</v>
      </c>
      <c r="T7" s="15">
        <f>R7/P7</f>
        <v>275.9381898454746</v>
      </c>
      <c r="U7" s="42"/>
      <c r="V7" s="42"/>
      <c r="W7" s="42"/>
      <c r="X7" s="42"/>
    </row>
    <row r="8" spans="1:24" ht="12.75">
      <c r="A8" s="16">
        <v>331111400078</v>
      </c>
      <c r="B8" s="18"/>
      <c r="C8" s="18" t="s">
        <v>212</v>
      </c>
      <c r="D8" s="18"/>
      <c r="E8" s="18" t="s">
        <v>213</v>
      </c>
      <c r="F8" s="18"/>
      <c r="G8" s="18"/>
      <c r="H8" s="18" t="s">
        <v>214</v>
      </c>
      <c r="I8" s="6"/>
      <c r="J8" s="6">
        <v>330245</v>
      </c>
      <c r="K8" s="6"/>
      <c r="L8" s="93">
        <v>39699</v>
      </c>
      <c r="M8" s="6"/>
      <c r="N8" s="6" t="s">
        <v>215</v>
      </c>
      <c r="O8" s="6"/>
      <c r="P8" s="6">
        <v>39.22</v>
      </c>
      <c r="Q8" s="6"/>
      <c r="R8" s="8">
        <v>18000</v>
      </c>
      <c r="S8" s="6"/>
      <c r="T8" s="15">
        <f>R8/P8</f>
        <v>458.94951555328913</v>
      </c>
      <c r="U8" s="6"/>
      <c r="V8" s="6"/>
      <c r="W8" s="6"/>
      <c r="X8" s="6"/>
    </row>
    <row r="9" spans="1:24" ht="12.75">
      <c r="A9" s="16">
        <v>331306100021</v>
      </c>
      <c r="B9" s="5"/>
      <c r="C9" s="4" t="s">
        <v>231</v>
      </c>
      <c r="D9" s="5"/>
      <c r="E9" s="4" t="s">
        <v>232</v>
      </c>
      <c r="F9" s="4"/>
      <c r="G9" s="4"/>
      <c r="H9" s="4" t="s">
        <v>233</v>
      </c>
      <c r="I9" s="6"/>
      <c r="J9" s="6">
        <v>330426</v>
      </c>
      <c r="K9" s="6"/>
      <c r="L9" s="93">
        <v>39760</v>
      </c>
      <c r="M9" s="6"/>
      <c r="N9" s="6" t="s">
        <v>200</v>
      </c>
      <c r="O9" s="6"/>
      <c r="P9" s="6">
        <v>39.01</v>
      </c>
      <c r="Q9" s="6"/>
      <c r="R9" s="8">
        <v>9800</v>
      </c>
      <c r="S9" s="6"/>
      <c r="T9" s="15">
        <f>R9/P9</f>
        <v>251.21763650346065</v>
      </c>
      <c r="U9" s="6"/>
      <c r="V9" s="6"/>
      <c r="W9" s="6"/>
      <c r="X9" s="6"/>
    </row>
    <row r="10" spans="1:24" ht="12.75">
      <c r="A10" s="16"/>
      <c r="B10" s="4"/>
      <c r="C10" s="4"/>
      <c r="D10" s="4"/>
      <c r="E10" s="4"/>
      <c r="F10" s="4"/>
      <c r="G10" s="4"/>
      <c r="H10" s="4"/>
      <c r="I10" s="6"/>
      <c r="J10" s="6"/>
      <c r="K10" s="6"/>
      <c r="L10" s="93"/>
      <c r="M10" s="6"/>
      <c r="N10" s="6"/>
      <c r="O10" s="6"/>
      <c r="P10" s="6"/>
      <c r="Q10" s="6"/>
      <c r="R10" s="8"/>
      <c r="S10" s="6"/>
      <c r="T10" s="15"/>
      <c r="U10" s="6"/>
      <c r="V10" s="6"/>
      <c r="W10" s="6"/>
      <c r="X10" s="6"/>
    </row>
    <row r="11" spans="1:24" ht="12.75">
      <c r="A11" s="16"/>
      <c r="B11" s="18"/>
      <c r="C11" s="18"/>
      <c r="D11" s="18"/>
      <c r="E11" s="18"/>
      <c r="F11" s="18"/>
      <c r="G11" s="18"/>
      <c r="H11" s="18"/>
      <c r="I11" s="6"/>
      <c r="J11" s="6"/>
      <c r="K11" s="6"/>
      <c r="L11" s="93"/>
      <c r="M11" s="6"/>
      <c r="N11" s="6"/>
      <c r="O11" s="6"/>
      <c r="P11" s="6"/>
      <c r="Q11" s="6"/>
      <c r="R11" s="8"/>
      <c r="S11" s="6"/>
      <c r="T11" s="8"/>
      <c r="U11" s="6"/>
      <c r="V11" s="6"/>
      <c r="W11" s="6"/>
      <c r="X11" s="6"/>
    </row>
    <row r="12" spans="1:24" ht="12.75">
      <c r="A12" s="16"/>
      <c r="B12" s="18"/>
      <c r="C12" s="18"/>
      <c r="D12" s="18"/>
      <c r="E12" s="18"/>
      <c r="F12" s="18"/>
      <c r="G12" s="18"/>
      <c r="H12" s="18"/>
      <c r="I12" s="6"/>
      <c r="J12" s="6"/>
      <c r="K12" s="6"/>
      <c r="L12" s="93"/>
      <c r="M12" s="6"/>
      <c r="N12" s="6"/>
      <c r="O12" s="6"/>
      <c r="P12" s="6"/>
      <c r="Q12" s="6"/>
      <c r="R12" s="8"/>
      <c r="S12" s="6"/>
      <c r="T12" s="8"/>
      <c r="U12" s="6"/>
      <c r="V12" s="6"/>
      <c r="W12" s="6"/>
      <c r="X12" s="6"/>
    </row>
    <row r="13" spans="1:24" ht="12.75">
      <c r="A13" s="16"/>
      <c r="B13" s="18"/>
      <c r="C13" s="18"/>
      <c r="D13" s="18"/>
      <c r="E13" s="18"/>
      <c r="F13" s="18"/>
      <c r="G13" s="18"/>
      <c r="H13" s="18"/>
      <c r="I13" s="6"/>
      <c r="J13" s="6"/>
      <c r="K13" s="6"/>
      <c r="L13" s="93"/>
      <c r="M13" s="6"/>
      <c r="N13" s="6"/>
      <c r="O13" s="6"/>
      <c r="P13" s="6"/>
      <c r="Q13" s="6"/>
      <c r="R13" s="8"/>
      <c r="S13" s="6"/>
      <c r="T13" s="8"/>
      <c r="U13" s="6"/>
      <c r="V13" s="6"/>
      <c r="W13" s="6"/>
      <c r="X13" s="6"/>
    </row>
    <row r="14" spans="1:24" ht="12.75">
      <c r="A14" s="16"/>
      <c r="B14" s="18"/>
      <c r="C14" s="18"/>
      <c r="D14" s="18"/>
      <c r="E14" s="18"/>
      <c r="F14" s="18"/>
      <c r="G14" s="18"/>
      <c r="H14" s="18"/>
      <c r="I14" s="6"/>
      <c r="J14" s="6"/>
      <c r="K14" s="6"/>
      <c r="L14" s="93"/>
      <c r="M14" s="6"/>
      <c r="N14" s="6"/>
      <c r="O14" s="6"/>
      <c r="P14" s="6"/>
      <c r="Q14" s="6"/>
      <c r="R14" s="8"/>
      <c r="S14" s="6"/>
      <c r="T14" s="8"/>
      <c r="U14" s="6"/>
      <c r="V14" s="6"/>
      <c r="W14" s="6"/>
      <c r="X14" s="6"/>
    </row>
    <row r="15" spans="1:24" ht="12.75">
      <c r="A15" s="16"/>
      <c r="B15" s="18"/>
      <c r="C15" s="18"/>
      <c r="D15" s="18"/>
      <c r="E15" s="18"/>
      <c r="F15" s="18"/>
      <c r="G15" s="18"/>
      <c r="H15" s="18"/>
      <c r="I15" s="6"/>
      <c r="J15" s="6"/>
      <c r="K15" s="6"/>
      <c r="L15" s="93"/>
      <c r="M15" s="6"/>
      <c r="N15" s="6"/>
      <c r="O15" s="6"/>
      <c r="P15" s="6"/>
      <c r="Q15" s="6"/>
      <c r="R15" s="8"/>
      <c r="S15" s="6"/>
      <c r="T15" s="8"/>
      <c r="U15" s="6"/>
      <c r="V15" s="6"/>
      <c r="W15" s="6"/>
      <c r="X15" s="6"/>
    </row>
    <row r="16" spans="1:24" ht="12.75">
      <c r="A16" s="16"/>
      <c r="B16" s="18"/>
      <c r="C16" s="18"/>
      <c r="D16" s="18"/>
      <c r="E16" s="18"/>
      <c r="F16" s="18"/>
      <c r="G16" s="18"/>
      <c r="H16" s="18"/>
      <c r="I16" s="6"/>
      <c r="J16" s="6"/>
      <c r="K16" s="6"/>
      <c r="L16" s="93"/>
      <c r="M16" s="6"/>
      <c r="N16" s="6"/>
      <c r="O16" s="6"/>
      <c r="P16" s="6"/>
      <c r="Q16" s="6"/>
      <c r="R16" s="8"/>
      <c r="S16" s="6"/>
      <c r="T16" s="8"/>
      <c r="U16" s="6"/>
      <c r="V16" s="6"/>
      <c r="W16" s="6"/>
      <c r="X16" s="6"/>
    </row>
    <row r="17" spans="1:24" ht="12.75">
      <c r="A17" s="16"/>
      <c r="B17" s="18"/>
      <c r="C17" s="18"/>
      <c r="D17" s="18"/>
      <c r="E17" s="18"/>
      <c r="F17" s="18"/>
      <c r="G17" s="18"/>
      <c r="H17" s="18"/>
      <c r="I17" s="6"/>
      <c r="J17" s="6"/>
      <c r="K17" s="6"/>
      <c r="L17" s="93"/>
      <c r="M17" s="6"/>
      <c r="N17" s="6"/>
      <c r="O17" s="6"/>
      <c r="P17" s="6"/>
      <c r="Q17" s="6"/>
      <c r="R17" s="8"/>
      <c r="S17" s="6"/>
      <c r="T17" s="8"/>
      <c r="U17" s="6"/>
      <c r="V17" s="6"/>
      <c r="W17" s="6"/>
      <c r="X17" s="6"/>
    </row>
    <row r="18" spans="1:24" ht="13.5" thickBot="1">
      <c r="A18" s="17"/>
      <c r="B18" s="55"/>
      <c r="C18" s="55"/>
      <c r="D18" s="55"/>
      <c r="E18" s="55"/>
      <c r="F18" s="55"/>
      <c r="G18" s="55"/>
      <c r="H18" s="55"/>
      <c r="I18" s="11"/>
      <c r="J18" s="11"/>
      <c r="K18" s="11"/>
      <c r="L18" s="94"/>
      <c r="M18" s="11"/>
      <c r="N18" s="11"/>
      <c r="O18" s="11"/>
      <c r="P18" s="11"/>
      <c r="Q18" s="11"/>
      <c r="R18" s="12"/>
      <c r="S18" s="11"/>
      <c r="T18" s="12"/>
      <c r="U18" s="11"/>
      <c r="V18" s="11"/>
      <c r="W18" s="11"/>
      <c r="X18" s="11"/>
    </row>
    <row r="19" spans="1:24" ht="12.75">
      <c r="A19" s="50"/>
      <c r="P19" s="13" t="s">
        <v>12</v>
      </c>
      <c r="Q19" s="6"/>
      <c r="R19" s="8"/>
      <c r="S19" s="6"/>
      <c r="T19" s="8"/>
      <c r="U19" s="6"/>
      <c r="V19" s="8"/>
      <c r="W19" s="4"/>
      <c r="X19" s="4"/>
    </row>
    <row r="20" spans="1:24" ht="11.25" customHeight="1">
      <c r="A20" s="50"/>
      <c r="P20" s="6" t="s">
        <v>11</v>
      </c>
      <c r="Q20" s="6"/>
      <c r="R20" s="8" t="s">
        <v>11</v>
      </c>
      <c r="S20" s="6"/>
      <c r="T20" s="8" t="s">
        <v>20</v>
      </c>
      <c r="U20" s="6"/>
      <c r="V20" s="8"/>
      <c r="W20" s="4"/>
      <c r="X20" s="4"/>
    </row>
    <row r="21" spans="1:24" ht="25.5" customHeight="1" hidden="1">
      <c r="A21" s="50"/>
      <c r="P21" s="6" t="s">
        <v>7</v>
      </c>
      <c r="Q21" s="6"/>
      <c r="R21" s="8" t="s">
        <v>13</v>
      </c>
      <c r="S21" s="6"/>
      <c r="T21" s="8" t="s">
        <v>21</v>
      </c>
      <c r="U21" s="6"/>
      <c r="V21" s="8"/>
      <c r="W21" s="4"/>
      <c r="X21" s="4"/>
    </row>
    <row r="22" spans="1:24" ht="12.75">
      <c r="A22" s="50"/>
      <c r="P22" s="14">
        <f>SUM(P6:P21)</f>
        <v>154.87</v>
      </c>
      <c r="Q22" s="14"/>
      <c r="R22" s="15">
        <f>SUM(R6:R21)</f>
        <v>51800</v>
      </c>
      <c r="S22" s="14"/>
      <c r="T22" s="15">
        <f>R22/P22</f>
        <v>334.47407503067086</v>
      </c>
      <c r="U22" s="14"/>
      <c r="V22" s="15"/>
      <c r="W22" s="4"/>
      <c r="X22" s="4"/>
    </row>
    <row r="23" ht="12.75">
      <c r="A23" s="50"/>
    </row>
    <row r="24" ht="12.75">
      <c r="A24" s="50"/>
    </row>
    <row r="25" ht="12.75">
      <c r="A25" s="50"/>
    </row>
    <row r="26" ht="12.75">
      <c r="A26" s="50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90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0.5625" style="0" customWidth="1"/>
    <col min="3" max="3" width="28.00390625" style="0" customWidth="1"/>
    <col min="4" max="4" width="0.71875" style="0" customWidth="1"/>
    <col min="5" max="5" width="23.57421875" style="0" customWidth="1"/>
    <col min="6" max="6" width="0.42578125" style="0" customWidth="1"/>
    <col min="7" max="7" width="18.57421875" style="0" hidden="1" customWidth="1"/>
    <col min="8" max="8" width="23.140625" style="0" customWidth="1"/>
    <col min="9" max="9" width="0.71875" style="0" customWidth="1"/>
    <col min="11" max="11" width="0.5625" style="0" customWidth="1"/>
    <col min="13" max="13" width="0.5625" style="0" customWidth="1"/>
    <col min="15" max="15" width="0.5625" style="0" customWidth="1"/>
    <col min="17" max="17" width="0.5625" style="0" customWidth="1"/>
    <col min="19" max="19" width="0.71875" style="0" customWidth="1"/>
    <col min="21" max="21" width="0.42578125" style="0" customWidth="1"/>
    <col min="22" max="22" width="10.7109375" style="0" customWidth="1"/>
    <col min="23" max="23" width="0.5625" style="0" customWidth="1"/>
    <col min="25" max="25" width="0.2890625" style="0" customWidth="1"/>
  </cols>
  <sheetData>
    <row r="1" spans="1:8" ht="12.75">
      <c r="A1" s="1" t="s">
        <v>57</v>
      </c>
      <c r="H1" s="31" t="s">
        <v>30</v>
      </c>
    </row>
    <row r="3" spans="1:24" ht="13.5" thickBot="1">
      <c r="A3" s="19" t="s">
        <v>0</v>
      </c>
      <c r="B3" s="20"/>
      <c r="C3" s="19" t="s">
        <v>1</v>
      </c>
      <c r="D3" s="19"/>
      <c r="E3" s="19" t="s">
        <v>15</v>
      </c>
      <c r="F3" s="19"/>
      <c r="G3" s="19"/>
      <c r="H3" s="19" t="s">
        <v>16</v>
      </c>
      <c r="I3" s="19"/>
      <c r="J3" s="19" t="s">
        <v>45</v>
      </c>
      <c r="K3" s="19"/>
      <c r="L3" s="19" t="s">
        <v>5</v>
      </c>
      <c r="M3" s="19"/>
      <c r="N3" s="19" t="s">
        <v>6</v>
      </c>
      <c r="O3" s="19"/>
      <c r="P3" s="19" t="s">
        <v>7</v>
      </c>
      <c r="Q3" s="19"/>
      <c r="R3" s="26" t="s">
        <v>8</v>
      </c>
      <c r="S3" s="26"/>
      <c r="T3" s="26" t="s">
        <v>9</v>
      </c>
      <c r="U3" s="26"/>
      <c r="V3" s="30"/>
      <c r="W3" s="30"/>
      <c r="X3" s="30"/>
    </row>
    <row r="4" spans="1:22" ht="12.75">
      <c r="A4" s="16">
        <v>337522400100</v>
      </c>
      <c r="B4" s="2"/>
      <c r="C4" s="9" t="s">
        <v>202</v>
      </c>
      <c r="D4" s="4"/>
      <c r="E4" s="18" t="s">
        <v>203</v>
      </c>
      <c r="F4" s="18"/>
      <c r="G4" s="18"/>
      <c r="H4" s="6" t="s">
        <v>204</v>
      </c>
      <c r="J4" s="6">
        <v>330185</v>
      </c>
      <c r="K4" s="6"/>
      <c r="L4" s="93">
        <v>39699</v>
      </c>
      <c r="M4" s="6"/>
      <c r="N4" s="10" t="s">
        <v>43</v>
      </c>
      <c r="O4" s="6"/>
      <c r="P4" s="6">
        <v>2.4</v>
      </c>
      <c r="Q4" s="6"/>
      <c r="R4" s="8">
        <v>2000</v>
      </c>
      <c r="S4" s="6"/>
      <c r="T4" s="15">
        <f>R4/P4</f>
        <v>833.3333333333334</v>
      </c>
      <c r="V4" s="123" t="s">
        <v>205</v>
      </c>
    </row>
    <row r="5" spans="1:24" ht="12.75">
      <c r="A5" s="69"/>
      <c r="B5" s="38"/>
      <c r="C5" s="38"/>
      <c r="D5" s="38"/>
      <c r="E5" s="82"/>
      <c r="F5" s="82"/>
      <c r="G5" s="82"/>
      <c r="H5" s="82"/>
      <c r="I5" s="67"/>
      <c r="J5" s="42"/>
      <c r="K5" s="70"/>
      <c r="L5" s="63"/>
      <c r="M5" s="6"/>
      <c r="N5" s="6"/>
      <c r="O5" s="6"/>
      <c r="P5" s="6"/>
      <c r="Q5" s="6"/>
      <c r="R5" s="8"/>
      <c r="S5" s="6"/>
      <c r="T5" s="15" t="e">
        <f>R5/P5</f>
        <v>#DIV/0!</v>
      </c>
      <c r="U5" s="6"/>
      <c r="V5" s="95"/>
      <c r="W5" s="6"/>
      <c r="X5" s="6"/>
    </row>
    <row r="6" spans="9:24" ht="12.75">
      <c r="I6" s="67"/>
      <c r="J6" s="96"/>
      <c r="K6" s="70"/>
      <c r="L6" s="63"/>
      <c r="M6" s="6"/>
      <c r="N6" s="6"/>
      <c r="O6" s="6"/>
      <c r="P6" s="6"/>
      <c r="Q6" s="6"/>
      <c r="R6" s="51"/>
      <c r="S6" s="6"/>
      <c r="T6" s="8"/>
      <c r="U6" s="6"/>
      <c r="V6" s="6"/>
      <c r="W6" s="6"/>
      <c r="X6" s="6"/>
    </row>
    <row r="7" spans="1:24" ht="12.75">
      <c r="A7" s="69"/>
      <c r="B7" s="38"/>
      <c r="C7" s="38"/>
      <c r="D7" s="38"/>
      <c r="E7" s="82"/>
      <c r="F7" s="82"/>
      <c r="G7" s="82"/>
      <c r="H7" s="82"/>
      <c r="I7" s="6"/>
      <c r="J7" s="6"/>
      <c r="K7" s="6"/>
      <c r="L7" s="90"/>
      <c r="M7" s="6"/>
      <c r="N7" s="6"/>
      <c r="O7" s="6"/>
      <c r="P7" s="6"/>
      <c r="Q7" s="6"/>
      <c r="R7" s="8"/>
      <c r="S7" s="6"/>
      <c r="T7" s="15" t="e">
        <f>R7/P7</f>
        <v>#DIV/0!</v>
      </c>
      <c r="U7" s="6"/>
      <c r="V7" s="6"/>
      <c r="W7" s="6"/>
      <c r="X7" s="6"/>
    </row>
    <row r="8" spans="1:24" ht="12.75">
      <c r="A8" s="16"/>
      <c r="B8" s="6"/>
      <c r="C8" s="18"/>
      <c r="D8" s="6"/>
      <c r="E8" s="18"/>
      <c r="F8" s="18"/>
      <c r="G8" s="18"/>
      <c r="H8" s="18"/>
      <c r="I8" s="6"/>
      <c r="J8" s="6"/>
      <c r="K8" s="6"/>
      <c r="L8" s="90"/>
      <c r="M8" s="6"/>
      <c r="N8" s="6"/>
      <c r="O8" s="6"/>
      <c r="P8" s="6"/>
      <c r="Q8" s="6"/>
      <c r="R8" s="8"/>
      <c r="S8" s="6"/>
      <c r="T8" s="15" t="e">
        <f>R8/P8</f>
        <v>#DIV/0!</v>
      </c>
      <c r="U8" s="6"/>
      <c r="V8" s="6"/>
      <c r="W8" s="6"/>
      <c r="X8" s="6"/>
    </row>
    <row r="9" spans="1:24" ht="12.75">
      <c r="A9" s="16"/>
      <c r="B9" s="6"/>
      <c r="C9" s="18"/>
      <c r="D9" s="6"/>
      <c r="E9" s="18"/>
      <c r="F9" s="18"/>
      <c r="G9" s="18"/>
      <c r="H9" s="18"/>
      <c r="I9" s="6"/>
      <c r="J9" s="6"/>
      <c r="K9" s="6"/>
      <c r="L9" s="6"/>
      <c r="M9" s="6"/>
      <c r="N9" s="6"/>
      <c r="O9" s="6"/>
      <c r="P9" s="6"/>
      <c r="Q9" s="6"/>
      <c r="R9" s="8"/>
      <c r="S9" s="6"/>
      <c r="T9" s="8"/>
      <c r="U9" s="6"/>
      <c r="V9" s="6"/>
      <c r="W9" s="6"/>
      <c r="X9" s="6"/>
    </row>
    <row r="10" spans="1:24" ht="12.75">
      <c r="A10" s="16"/>
      <c r="B10" s="6"/>
      <c r="C10" s="18"/>
      <c r="D10" s="6"/>
      <c r="E10" s="18"/>
      <c r="F10" s="18"/>
      <c r="G10" s="18"/>
      <c r="H10" s="18"/>
      <c r="I10" s="6"/>
      <c r="J10" s="6"/>
      <c r="K10" s="6"/>
      <c r="L10" s="6"/>
      <c r="M10" s="6"/>
      <c r="N10" s="6"/>
      <c r="O10" s="6"/>
      <c r="P10" s="6"/>
      <c r="Q10" s="6"/>
      <c r="R10" s="8"/>
      <c r="S10" s="6"/>
      <c r="T10" s="8"/>
      <c r="U10" s="6"/>
      <c r="V10" s="6"/>
      <c r="W10" s="6"/>
      <c r="X10" s="6"/>
    </row>
    <row r="11" spans="1:24" ht="12.75">
      <c r="A11" s="16"/>
      <c r="B11" s="6"/>
      <c r="C11" s="18"/>
      <c r="D11" s="6"/>
      <c r="E11" s="18"/>
      <c r="F11" s="18"/>
      <c r="G11" s="18"/>
      <c r="H11" s="18"/>
      <c r="I11" s="6"/>
      <c r="J11" s="6"/>
      <c r="K11" s="6"/>
      <c r="L11" s="6"/>
      <c r="M11" s="6"/>
      <c r="N11" s="6"/>
      <c r="O11" s="6"/>
      <c r="P11" s="6"/>
      <c r="Q11" s="6"/>
      <c r="R11" s="8"/>
      <c r="S11" s="6"/>
      <c r="T11" s="8"/>
      <c r="U11" s="6"/>
      <c r="V11" s="6"/>
      <c r="W11" s="6"/>
      <c r="X11" s="6"/>
    </row>
    <row r="12" spans="1:24" ht="12.75">
      <c r="A12" s="16"/>
      <c r="B12" s="6"/>
      <c r="C12" s="18"/>
      <c r="D12" s="6"/>
      <c r="E12" s="18"/>
      <c r="F12" s="18"/>
      <c r="G12" s="18"/>
      <c r="H12" s="18"/>
      <c r="I12" s="6"/>
      <c r="J12" s="6"/>
      <c r="K12" s="6"/>
      <c r="L12" s="6"/>
      <c r="M12" s="6"/>
      <c r="N12" s="6"/>
      <c r="O12" s="6"/>
      <c r="P12" s="6"/>
      <c r="Q12" s="6"/>
      <c r="R12" s="8"/>
      <c r="S12" s="6"/>
      <c r="T12" s="8"/>
      <c r="U12" s="6"/>
      <c r="V12" s="6"/>
      <c r="W12" s="6"/>
      <c r="X12" s="6"/>
    </row>
    <row r="13" spans="1:24" ht="12.75">
      <c r="A13" s="16"/>
      <c r="B13" s="6"/>
      <c r="C13" s="18"/>
      <c r="D13" s="6"/>
      <c r="E13" s="18"/>
      <c r="F13" s="18"/>
      <c r="G13" s="18"/>
      <c r="H13" s="18"/>
      <c r="I13" s="6"/>
      <c r="J13" s="6"/>
      <c r="K13" s="6"/>
      <c r="L13" s="6"/>
      <c r="M13" s="6"/>
      <c r="N13" s="6"/>
      <c r="O13" s="6"/>
      <c r="P13" s="6"/>
      <c r="Q13" s="6"/>
      <c r="R13" s="8"/>
      <c r="S13" s="6"/>
      <c r="T13" s="8"/>
      <c r="U13" s="6"/>
      <c r="V13" s="6"/>
      <c r="W13" s="6"/>
      <c r="X13" s="6"/>
    </row>
    <row r="14" spans="1:24" ht="12.75">
      <c r="A14" s="16"/>
      <c r="B14" s="6"/>
      <c r="C14" s="18"/>
      <c r="D14" s="6"/>
      <c r="E14" s="18"/>
      <c r="F14" s="18"/>
      <c r="G14" s="18"/>
      <c r="H14" s="18"/>
      <c r="I14" s="6"/>
      <c r="J14" s="6"/>
      <c r="K14" s="6"/>
      <c r="L14" s="6"/>
      <c r="M14" s="6"/>
      <c r="N14" s="6"/>
      <c r="O14" s="6"/>
      <c r="P14" s="6"/>
      <c r="Q14" s="6"/>
      <c r="R14" s="8"/>
      <c r="S14" s="6"/>
      <c r="T14" s="8"/>
      <c r="U14" s="6"/>
      <c r="V14" s="6"/>
      <c r="W14" s="6"/>
      <c r="X14" s="6"/>
    </row>
    <row r="15" spans="1:24" ht="13.5" thickBot="1">
      <c r="A15" s="17"/>
      <c r="B15" s="11"/>
      <c r="C15" s="55"/>
      <c r="D15" s="11"/>
      <c r="E15" s="55"/>
      <c r="F15" s="55"/>
      <c r="G15" s="55"/>
      <c r="H15" s="55"/>
      <c r="I15" s="11"/>
      <c r="J15" s="11"/>
      <c r="K15" s="11"/>
      <c r="L15" s="11"/>
      <c r="M15" s="11"/>
      <c r="N15" s="11"/>
      <c r="O15" s="11"/>
      <c r="P15" s="11"/>
      <c r="Q15" s="11"/>
      <c r="R15" s="53"/>
      <c r="S15" s="11"/>
      <c r="T15" s="11"/>
      <c r="U15" s="11"/>
      <c r="V15" s="11"/>
      <c r="W15" s="11"/>
      <c r="X15" s="11"/>
    </row>
    <row r="16" spans="1:24" ht="12.75">
      <c r="A16" s="50"/>
      <c r="P16" s="13" t="s">
        <v>12</v>
      </c>
      <c r="Q16" s="6"/>
      <c r="R16" s="8"/>
      <c r="S16" s="6"/>
      <c r="T16" s="8"/>
      <c r="U16" s="6"/>
      <c r="V16" s="8"/>
      <c r="W16" s="4"/>
      <c r="X16" s="4"/>
    </row>
    <row r="17" spans="1:24" ht="12.75">
      <c r="A17" s="50"/>
      <c r="P17" s="6" t="s">
        <v>11</v>
      </c>
      <c r="Q17" s="6"/>
      <c r="R17" s="8" t="s">
        <v>11</v>
      </c>
      <c r="S17" s="6"/>
      <c r="T17" s="8" t="s">
        <v>20</v>
      </c>
      <c r="U17" s="6"/>
      <c r="V17" s="8"/>
      <c r="W17" s="4"/>
      <c r="X17" s="4"/>
    </row>
    <row r="18" spans="1:24" ht="12.75">
      <c r="A18" s="50"/>
      <c r="P18" s="6" t="s">
        <v>7</v>
      </c>
      <c r="Q18" s="6"/>
      <c r="R18" s="8" t="s">
        <v>13</v>
      </c>
      <c r="S18" s="6"/>
      <c r="T18" s="8" t="s">
        <v>21</v>
      </c>
      <c r="U18" s="6"/>
      <c r="V18" s="8"/>
      <c r="W18" s="4"/>
      <c r="X18" s="4"/>
    </row>
    <row r="19" spans="1:24" ht="12.75">
      <c r="A19" s="50"/>
      <c r="P19" s="14">
        <f>SUM(P4:P15)</f>
        <v>2.4</v>
      </c>
      <c r="Q19" s="14"/>
      <c r="R19" s="15">
        <f>SUM(R4:R15)</f>
        <v>2000</v>
      </c>
      <c r="S19" s="14"/>
      <c r="T19" s="15">
        <f>R19/P19</f>
        <v>833.3333333333334</v>
      </c>
      <c r="U19" s="14"/>
      <c r="V19" s="15"/>
      <c r="W19" s="4"/>
      <c r="X19" s="4"/>
    </row>
    <row r="20" ht="12.75">
      <c r="A20" s="50"/>
    </row>
    <row r="21" ht="12.75">
      <c r="A21" s="50"/>
    </row>
    <row r="22" spans="1:10" ht="12.75">
      <c r="A22" s="1" t="s">
        <v>57</v>
      </c>
      <c r="J22" s="31" t="s">
        <v>31</v>
      </c>
    </row>
    <row r="24" spans="1:26" ht="13.5" thickBot="1">
      <c r="A24" s="19" t="s">
        <v>0</v>
      </c>
      <c r="B24" s="20"/>
      <c r="C24" s="19" t="s">
        <v>1</v>
      </c>
      <c r="D24" s="19"/>
      <c r="E24" s="19" t="s">
        <v>15</v>
      </c>
      <c r="F24" s="19"/>
      <c r="G24" s="19" t="s">
        <v>3</v>
      </c>
      <c r="H24" s="19" t="s">
        <v>16</v>
      </c>
      <c r="I24" s="19"/>
      <c r="J24" s="19" t="s">
        <v>45</v>
      </c>
      <c r="K24" s="19"/>
      <c r="L24" s="19" t="s">
        <v>5</v>
      </c>
      <c r="M24" s="19"/>
      <c r="N24" s="19" t="s">
        <v>6</v>
      </c>
      <c r="O24" s="19"/>
      <c r="P24" s="19" t="s">
        <v>7</v>
      </c>
      <c r="Q24" s="19"/>
      <c r="R24" s="26" t="s">
        <v>8</v>
      </c>
      <c r="S24" s="26"/>
      <c r="T24" s="92" t="s">
        <v>9</v>
      </c>
      <c r="U24" s="26"/>
      <c r="V24" s="26" t="s">
        <v>17</v>
      </c>
      <c r="W24" s="26"/>
      <c r="X24" s="26" t="s">
        <v>18</v>
      </c>
      <c r="Y24" s="26"/>
      <c r="Z24" s="26" t="s">
        <v>19</v>
      </c>
    </row>
    <row r="25" spans="1:26" ht="12.75">
      <c r="A25" s="16">
        <v>331115400107</v>
      </c>
      <c r="B25" s="6"/>
      <c r="C25" s="6" t="s">
        <v>145</v>
      </c>
      <c r="D25" s="6"/>
      <c r="E25" s="18" t="s">
        <v>147</v>
      </c>
      <c r="F25" s="6"/>
      <c r="G25" s="6"/>
      <c r="H25" s="6" t="s">
        <v>146</v>
      </c>
      <c r="I25" s="6"/>
      <c r="J25" s="6">
        <v>329462</v>
      </c>
      <c r="K25" s="6"/>
      <c r="L25" s="93">
        <v>508</v>
      </c>
      <c r="M25" s="6"/>
      <c r="N25" s="6" t="s">
        <v>44</v>
      </c>
      <c r="O25" s="6"/>
      <c r="P25" s="6">
        <v>40</v>
      </c>
      <c r="Q25" s="6"/>
      <c r="R25" s="8">
        <v>85000</v>
      </c>
      <c r="S25" s="6"/>
      <c r="T25" s="8">
        <f aca="true" t="shared" si="0" ref="T25:T30">SUM(R25/P25)</f>
        <v>2125</v>
      </c>
      <c r="U25" s="6"/>
      <c r="V25" s="6">
        <v>3</v>
      </c>
      <c r="W25" s="6"/>
      <c r="X25" s="6">
        <v>1</v>
      </c>
      <c r="Y25" s="6"/>
      <c r="Z25" s="6"/>
    </row>
    <row r="26" spans="1:26" ht="12.75">
      <c r="A26" s="16">
        <v>337318100020</v>
      </c>
      <c r="B26" s="6"/>
      <c r="C26" s="18" t="s">
        <v>195</v>
      </c>
      <c r="D26" s="6"/>
      <c r="E26" s="122" t="s">
        <v>196</v>
      </c>
      <c r="F26" s="18"/>
      <c r="G26" s="18"/>
      <c r="H26" s="18" t="s">
        <v>197</v>
      </c>
      <c r="I26" s="6"/>
      <c r="J26" s="6">
        <v>330077</v>
      </c>
      <c r="K26" s="6"/>
      <c r="L26" s="93">
        <v>39699</v>
      </c>
      <c r="M26" s="6"/>
      <c r="N26" s="6" t="s">
        <v>44</v>
      </c>
      <c r="O26" s="6"/>
      <c r="P26" s="6">
        <v>6.68</v>
      </c>
      <c r="Q26" s="6"/>
      <c r="R26" s="8">
        <v>62500</v>
      </c>
      <c r="S26" s="6"/>
      <c r="T26" s="8">
        <f t="shared" si="0"/>
        <v>9356.287425149701</v>
      </c>
      <c r="U26" s="6"/>
      <c r="V26" s="6">
        <v>4</v>
      </c>
      <c r="W26" s="6"/>
      <c r="X26" s="6">
        <v>1</v>
      </c>
      <c r="Y26" s="6"/>
      <c r="Z26" s="6"/>
    </row>
    <row r="27" spans="1:26" ht="12.75">
      <c r="A27" s="16">
        <v>252933200064</v>
      </c>
      <c r="B27" s="6"/>
      <c r="C27" s="6" t="s">
        <v>216</v>
      </c>
      <c r="D27" s="6"/>
      <c r="E27" s="18" t="s">
        <v>217</v>
      </c>
      <c r="F27" s="6"/>
      <c r="G27" s="6"/>
      <c r="H27" s="18" t="s">
        <v>218</v>
      </c>
      <c r="I27" s="6"/>
      <c r="J27" s="6">
        <v>330249</v>
      </c>
      <c r="K27" s="6"/>
      <c r="L27" s="93">
        <v>39699</v>
      </c>
      <c r="M27" s="6"/>
      <c r="N27" s="6">
        <v>41400</v>
      </c>
      <c r="O27" s="6"/>
      <c r="P27" s="6">
        <v>36</v>
      </c>
      <c r="Q27" s="6"/>
      <c r="R27" s="8">
        <v>101100</v>
      </c>
      <c r="S27" s="6"/>
      <c r="T27" s="8">
        <f t="shared" si="0"/>
        <v>2808.3333333333335</v>
      </c>
      <c r="U27" s="6"/>
      <c r="V27" s="6">
        <v>3</v>
      </c>
      <c r="W27" s="6"/>
      <c r="X27" s="6">
        <v>1</v>
      </c>
      <c r="Y27" s="6"/>
      <c r="Z27" s="6"/>
    </row>
    <row r="28" spans="1:26" ht="12.75">
      <c r="A28" s="16">
        <v>279330100049</v>
      </c>
      <c r="C28" s="4" t="s">
        <v>219</v>
      </c>
      <c r="D28" s="4"/>
      <c r="E28" s="4" t="s">
        <v>220</v>
      </c>
      <c r="F28" s="4"/>
      <c r="G28" s="4"/>
      <c r="H28" s="4" t="s">
        <v>221</v>
      </c>
      <c r="I28" s="6"/>
      <c r="J28" s="6">
        <v>330282</v>
      </c>
      <c r="K28" s="6"/>
      <c r="L28" s="93">
        <v>39729</v>
      </c>
      <c r="M28" s="6"/>
      <c r="N28" s="6">
        <v>41200</v>
      </c>
      <c r="O28" s="6"/>
      <c r="P28" s="6">
        <v>4</v>
      </c>
      <c r="Q28" s="6"/>
      <c r="R28" s="8">
        <v>27000</v>
      </c>
      <c r="S28" s="6"/>
      <c r="T28" s="8">
        <f t="shared" si="0"/>
        <v>6750</v>
      </c>
      <c r="U28" s="6"/>
      <c r="V28" s="6">
        <v>1</v>
      </c>
      <c r="W28" s="6"/>
      <c r="X28" s="6" t="s">
        <v>10</v>
      </c>
      <c r="Y28" s="6"/>
      <c r="Z28" s="6" t="s">
        <v>239</v>
      </c>
    </row>
    <row r="29" spans="1:26" ht="12.75">
      <c r="A29" s="16">
        <v>284906400016</v>
      </c>
      <c r="B29" s="6"/>
      <c r="C29" s="18" t="s">
        <v>234</v>
      </c>
      <c r="D29" s="6"/>
      <c r="E29" s="18" t="s">
        <v>235</v>
      </c>
      <c r="F29" s="71"/>
      <c r="G29" s="71"/>
      <c r="H29" s="71" t="s">
        <v>236</v>
      </c>
      <c r="I29" s="6"/>
      <c r="J29" s="6">
        <v>330455</v>
      </c>
      <c r="K29" s="6"/>
      <c r="L29" s="93">
        <v>39760</v>
      </c>
      <c r="M29" s="6"/>
      <c r="N29" s="6">
        <v>41200</v>
      </c>
      <c r="O29" s="6"/>
      <c r="P29" s="6">
        <v>10</v>
      </c>
      <c r="Q29" s="6"/>
      <c r="R29" s="8">
        <v>71000</v>
      </c>
      <c r="S29" s="6"/>
      <c r="T29" s="8">
        <f t="shared" si="0"/>
        <v>7100</v>
      </c>
      <c r="U29" s="6"/>
      <c r="V29" s="6">
        <v>3</v>
      </c>
      <c r="W29" s="6"/>
      <c r="X29" s="6">
        <v>1</v>
      </c>
      <c r="Y29" s="6"/>
      <c r="Z29" s="6"/>
    </row>
    <row r="30" spans="1:26" ht="12.75">
      <c r="A30" s="16">
        <v>279330100049</v>
      </c>
      <c r="C30" s="4" t="s">
        <v>219</v>
      </c>
      <c r="D30" s="6"/>
      <c r="E30" s="4" t="s">
        <v>221</v>
      </c>
      <c r="F30" s="71"/>
      <c r="G30" s="71"/>
      <c r="H30" s="71" t="s">
        <v>237</v>
      </c>
      <c r="I30" s="6"/>
      <c r="J30" s="6">
        <v>330464</v>
      </c>
      <c r="K30" s="6"/>
      <c r="L30" s="93">
        <v>39760</v>
      </c>
      <c r="M30" s="6"/>
      <c r="N30" s="6">
        <v>41200</v>
      </c>
      <c r="O30" s="6"/>
      <c r="P30" s="6">
        <v>4</v>
      </c>
      <c r="Q30" s="6"/>
      <c r="R30" s="8">
        <v>99700</v>
      </c>
      <c r="S30" s="6"/>
      <c r="T30" s="8">
        <f t="shared" si="0"/>
        <v>24925</v>
      </c>
      <c r="U30" s="6"/>
      <c r="V30" s="6">
        <v>2</v>
      </c>
      <c r="W30" s="6"/>
      <c r="X30" s="6"/>
      <c r="Y30" s="6"/>
      <c r="Z30" s="6" t="s">
        <v>238</v>
      </c>
    </row>
    <row r="31" spans="1:26" ht="13.5" thickBot="1">
      <c r="A31" s="17"/>
      <c r="B31" s="11"/>
      <c r="C31" s="55"/>
      <c r="D31" s="11"/>
      <c r="E31" s="55"/>
      <c r="F31" s="74"/>
      <c r="G31" s="74"/>
      <c r="H31" s="74"/>
      <c r="I31" s="11"/>
      <c r="J31" s="11"/>
      <c r="K31" s="11"/>
      <c r="L31" s="94"/>
      <c r="M31" s="11"/>
      <c r="N31" s="11"/>
      <c r="O31" s="11"/>
      <c r="P31" s="11"/>
      <c r="Q31" s="11"/>
      <c r="R31" s="12"/>
      <c r="S31" s="11"/>
      <c r="T31" s="11"/>
      <c r="U31" s="11"/>
      <c r="V31" s="11"/>
      <c r="W31" s="11"/>
      <c r="X31" s="11"/>
      <c r="Y31" s="11"/>
      <c r="Z31" s="6"/>
    </row>
    <row r="32" spans="1:26" ht="12.75">
      <c r="A32" s="50"/>
      <c r="C32" s="73"/>
      <c r="E32" s="73"/>
      <c r="F32" s="75"/>
      <c r="G32" s="75"/>
      <c r="H32" s="75"/>
      <c r="P32" s="13" t="s">
        <v>12</v>
      </c>
      <c r="Q32" s="6"/>
      <c r="R32" s="8"/>
      <c r="S32" s="6"/>
      <c r="T32" s="8"/>
      <c r="U32" s="6"/>
      <c r="V32" s="8"/>
      <c r="W32" s="4"/>
      <c r="X32" s="4"/>
      <c r="Y32" s="4"/>
      <c r="Z32" s="4"/>
    </row>
    <row r="33" spans="1:26" ht="12.75">
      <c r="A33" s="50"/>
      <c r="C33" s="73"/>
      <c r="E33" s="73"/>
      <c r="F33" s="75"/>
      <c r="G33" s="75"/>
      <c r="H33" s="75"/>
      <c r="P33" s="6" t="s">
        <v>11</v>
      </c>
      <c r="Q33" s="6"/>
      <c r="R33" s="8" t="s">
        <v>11</v>
      </c>
      <c r="S33" s="6"/>
      <c r="T33" s="8" t="s">
        <v>20</v>
      </c>
      <c r="U33" s="6"/>
      <c r="V33" s="8"/>
      <c r="W33" s="4"/>
      <c r="X33" s="4"/>
      <c r="Y33" s="4"/>
      <c r="Z33" s="4"/>
    </row>
    <row r="34" spans="1:26" ht="12.75">
      <c r="A34" s="50"/>
      <c r="C34" s="73"/>
      <c r="E34" s="73"/>
      <c r="F34" s="75"/>
      <c r="G34" s="75"/>
      <c r="H34" s="75"/>
      <c r="P34" s="6" t="s">
        <v>7</v>
      </c>
      <c r="Q34" s="6"/>
      <c r="R34" s="8" t="s">
        <v>13</v>
      </c>
      <c r="S34" s="6"/>
      <c r="T34" s="8" t="s">
        <v>21</v>
      </c>
      <c r="U34" s="6"/>
      <c r="V34" s="8"/>
      <c r="W34" s="4"/>
      <c r="X34" s="4"/>
      <c r="Y34" s="4"/>
      <c r="Z34" s="4"/>
    </row>
    <row r="35" spans="3:26" ht="12.75">
      <c r="C35" s="73"/>
      <c r="E35" s="75"/>
      <c r="F35" s="75"/>
      <c r="G35" s="75"/>
      <c r="H35" s="75"/>
      <c r="P35" s="14">
        <f>SUM(P25:P31)</f>
        <v>100.68</v>
      </c>
      <c r="Q35" s="14"/>
      <c r="R35" s="15">
        <f>SUM(R25:R31)</f>
        <v>446300</v>
      </c>
      <c r="S35" s="14"/>
      <c r="T35" s="15">
        <f>R35/P35</f>
        <v>4432.856575288041</v>
      </c>
      <c r="U35" s="14"/>
      <c r="V35" s="15"/>
      <c r="W35" s="4"/>
      <c r="X35" s="4"/>
      <c r="Y35" s="4"/>
      <c r="Z35" s="4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91" r:id="rId2"/>
  <headerFooter alignWithMargins="0">
    <oddHeader>&amp;CLINCOLN COUNTY&amp;R&amp;D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0.71875" style="0" customWidth="1"/>
    <col min="3" max="3" width="22.7109375" style="0" customWidth="1"/>
    <col min="4" max="4" width="0.5625" style="0" customWidth="1"/>
    <col min="5" max="5" width="18.28125" style="0" customWidth="1"/>
    <col min="6" max="6" width="0.5625" style="0" customWidth="1"/>
    <col min="7" max="7" width="18.421875" style="0" hidden="1" customWidth="1"/>
    <col min="8" max="8" width="18.7109375" style="0" customWidth="1"/>
    <col min="9" max="9" width="0.5625" style="0" customWidth="1"/>
    <col min="11" max="11" width="0.71875" style="0" customWidth="1"/>
    <col min="13" max="13" width="0.5625" style="0" customWidth="1"/>
    <col min="15" max="15" width="0.5625" style="0" customWidth="1"/>
    <col min="17" max="17" width="0.71875" style="0" customWidth="1"/>
    <col min="19" max="19" width="0.5625" style="0" customWidth="1"/>
    <col min="20" max="20" width="8.421875" style="0" customWidth="1"/>
    <col min="21" max="21" width="0.5625" style="0" customWidth="1"/>
    <col min="22" max="22" width="7.421875" style="0" customWidth="1"/>
    <col min="23" max="23" width="0.42578125" style="0" customWidth="1"/>
    <col min="24" max="24" width="4.7109375" style="0" customWidth="1"/>
    <col min="25" max="25" width="0.5625" style="0" customWidth="1"/>
    <col min="27" max="27" width="0.5625" style="0" customWidth="1"/>
  </cols>
  <sheetData>
    <row r="3" spans="1:11" ht="12.75">
      <c r="A3" s="1" t="s">
        <v>57</v>
      </c>
      <c r="K3" s="31" t="s">
        <v>28</v>
      </c>
    </row>
    <row r="4" spans="26:28" ht="12.75">
      <c r="Z4" s="27" t="s">
        <v>25</v>
      </c>
      <c r="AA4" s="27"/>
      <c r="AB4" s="27"/>
    </row>
    <row r="5" spans="1:28" ht="13.5" thickBot="1">
      <c r="A5" s="19" t="s">
        <v>0</v>
      </c>
      <c r="B5" s="20"/>
      <c r="C5" s="19" t="s">
        <v>1</v>
      </c>
      <c r="D5" s="19"/>
      <c r="E5" s="19" t="s">
        <v>15</v>
      </c>
      <c r="F5" s="19"/>
      <c r="G5" s="19"/>
      <c r="H5" s="19" t="s">
        <v>16</v>
      </c>
      <c r="I5" s="19"/>
      <c r="J5" s="19" t="s">
        <v>4</v>
      </c>
      <c r="K5" s="19"/>
      <c r="L5" s="19" t="s">
        <v>5</v>
      </c>
      <c r="M5" s="19"/>
      <c r="N5" s="19" t="s">
        <v>7</v>
      </c>
      <c r="O5" s="19"/>
      <c r="P5" s="26" t="s">
        <v>8</v>
      </c>
      <c r="Q5" s="19"/>
      <c r="R5" s="26" t="s">
        <v>9</v>
      </c>
      <c r="S5" s="26"/>
      <c r="T5" s="26" t="s">
        <v>17</v>
      </c>
      <c r="U5" s="26"/>
      <c r="V5" s="26" t="s">
        <v>29</v>
      </c>
      <c r="W5" s="28"/>
      <c r="X5" s="26" t="s">
        <v>19</v>
      </c>
      <c r="Y5" s="28"/>
      <c r="Z5" s="26" t="s">
        <v>8</v>
      </c>
      <c r="AA5" s="28"/>
      <c r="AB5" s="26" t="s">
        <v>24</v>
      </c>
    </row>
    <row r="6" spans="1:24" ht="12.75">
      <c r="A6" s="54"/>
      <c r="B6" s="6"/>
      <c r="C6" s="71"/>
      <c r="D6" s="71"/>
      <c r="E6" s="71"/>
      <c r="F6" s="71"/>
      <c r="G6" s="71"/>
      <c r="H6" s="71"/>
      <c r="I6" s="6"/>
      <c r="J6" s="6"/>
      <c r="K6" s="6"/>
      <c r="L6" s="72"/>
      <c r="M6" s="6"/>
      <c r="N6" s="6"/>
      <c r="O6" s="6"/>
      <c r="P6" s="51"/>
      <c r="Q6" s="6"/>
      <c r="R6" s="51"/>
      <c r="S6" s="6"/>
      <c r="T6" s="66"/>
      <c r="U6" s="66"/>
      <c r="V6" s="66"/>
      <c r="W6" s="56"/>
      <c r="X6" s="56"/>
    </row>
    <row r="7" spans="1:22" ht="12.75">
      <c r="A7" s="54"/>
      <c r="B7" s="6"/>
      <c r="C7" s="71"/>
      <c r="D7" s="71"/>
      <c r="E7" s="71"/>
      <c r="F7" s="71"/>
      <c r="G7" s="71"/>
      <c r="H7" s="71"/>
      <c r="I7" s="6"/>
      <c r="J7" s="6"/>
      <c r="K7" s="6"/>
      <c r="L7" s="6"/>
      <c r="M7" s="6"/>
      <c r="N7" s="6"/>
      <c r="O7" s="6"/>
      <c r="P7" s="51"/>
      <c r="Q7" s="6"/>
      <c r="R7" s="6"/>
      <c r="S7" s="6"/>
      <c r="T7" s="2"/>
      <c r="U7" s="2"/>
      <c r="V7" s="2"/>
    </row>
    <row r="8" spans="1:22" ht="12.75">
      <c r="A8" s="54"/>
      <c r="B8" s="6"/>
      <c r="C8" s="18"/>
      <c r="D8" s="71"/>
      <c r="E8" s="71"/>
      <c r="F8" s="71"/>
      <c r="G8" s="71"/>
      <c r="H8" s="71"/>
      <c r="I8" s="6"/>
      <c r="J8" s="6"/>
      <c r="K8" s="6"/>
      <c r="L8" s="6"/>
      <c r="M8" s="6"/>
      <c r="N8" s="6"/>
      <c r="O8" s="6"/>
      <c r="P8" s="51"/>
      <c r="Q8" s="6"/>
      <c r="R8" s="6"/>
      <c r="S8" s="6"/>
      <c r="T8" s="2"/>
      <c r="U8" s="2"/>
      <c r="V8" s="2"/>
    </row>
    <row r="9" spans="1:22" ht="12.75">
      <c r="A9" s="54"/>
      <c r="B9" s="6"/>
      <c r="C9" s="71"/>
      <c r="D9" s="71"/>
      <c r="E9" s="71"/>
      <c r="F9" s="71"/>
      <c r="G9" s="71"/>
      <c r="H9" s="71"/>
      <c r="I9" s="6"/>
      <c r="J9" s="6"/>
      <c r="K9" s="6"/>
      <c r="L9" s="6"/>
      <c r="M9" s="6"/>
      <c r="N9" s="6"/>
      <c r="O9" s="6"/>
      <c r="P9" s="51"/>
      <c r="Q9" s="6"/>
      <c r="R9" s="6"/>
      <c r="S9" s="6"/>
      <c r="T9" s="2"/>
      <c r="U9" s="2"/>
      <c r="V9" s="2"/>
    </row>
    <row r="10" spans="1:22" ht="12.75">
      <c r="A10" s="16"/>
      <c r="B10" s="6"/>
      <c r="C10" s="71"/>
      <c r="D10" s="71"/>
      <c r="E10" s="71"/>
      <c r="F10" s="71"/>
      <c r="G10" s="71"/>
      <c r="H10" s="71"/>
      <c r="I10" s="6"/>
      <c r="J10" s="6"/>
      <c r="K10" s="6"/>
      <c r="L10" s="6"/>
      <c r="M10" s="6"/>
      <c r="N10" s="6"/>
      <c r="O10" s="6"/>
      <c r="P10" s="51"/>
      <c r="Q10" s="6"/>
      <c r="R10" s="6"/>
      <c r="S10" s="6"/>
      <c r="T10" s="2"/>
      <c r="U10" s="2"/>
      <c r="V10" s="2"/>
    </row>
    <row r="11" spans="1:22" ht="12.75">
      <c r="A11" s="16"/>
      <c r="B11" s="6"/>
      <c r="C11" s="71"/>
      <c r="D11" s="71"/>
      <c r="E11" s="71"/>
      <c r="F11" s="71"/>
      <c r="G11" s="71"/>
      <c r="H11" s="71"/>
      <c r="I11" s="6"/>
      <c r="J11" s="6"/>
      <c r="K11" s="6"/>
      <c r="L11" s="6"/>
      <c r="M11" s="6"/>
      <c r="N11" s="6"/>
      <c r="O11" s="6"/>
      <c r="P11" s="51"/>
      <c r="Q11" s="6"/>
      <c r="R11" s="6"/>
      <c r="S11" s="6"/>
      <c r="T11" s="2"/>
      <c r="U11" s="2"/>
      <c r="V11" s="2"/>
    </row>
    <row r="12" spans="1:22" ht="12.75">
      <c r="A12" s="16"/>
      <c r="B12" s="6"/>
      <c r="C12" s="71"/>
      <c r="D12" s="71"/>
      <c r="E12" s="71"/>
      <c r="F12" s="71"/>
      <c r="G12" s="71"/>
      <c r="H12" s="71"/>
      <c r="I12" s="6"/>
      <c r="J12" s="6"/>
      <c r="K12" s="6"/>
      <c r="L12" s="6"/>
      <c r="M12" s="6"/>
      <c r="N12" s="6"/>
      <c r="O12" s="6"/>
      <c r="P12" s="51"/>
      <c r="Q12" s="6"/>
      <c r="R12" s="6"/>
      <c r="S12" s="6"/>
      <c r="T12" s="2"/>
      <c r="U12" s="2"/>
      <c r="V12" s="2"/>
    </row>
    <row r="13" spans="1:22" ht="12.75">
      <c r="A13" s="16"/>
      <c r="B13" s="6"/>
      <c r="C13" s="71"/>
      <c r="D13" s="71"/>
      <c r="E13" s="71"/>
      <c r="F13" s="71"/>
      <c r="G13" s="71"/>
      <c r="H13" s="71"/>
      <c r="I13" s="6"/>
      <c r="J13" s="6"/>
      <c r="K13" s="6"/>
      <c r="L13" s="6"/>
      <c r="M13" s="6"/>
      <c r="N13" s="6"/>
      <c r="O13" s="6"/>
      <c r="P13" s="51"/>
      <c r="Q13" s="6"/>
      <c r="R13" s="6"/>
      <c r="S13" s="6"/>
      <c r="T13" s="2"/>
      <c r="U13" s="2"/>
      <c r="V13" s="2"/>
    </row>
    <row r="14" spans="1:19" ht="12.75">
      <c r="A14" s="6"/>
      <c r="B14" s="6"/>
      <c r="C14" s="71"/>
      <c r="D14" s="71"/>
      <c r="E14" s="71"/>
      <c r="F14" s="71"/>
      <c r="G14" s="71"/>
      <c r="H14" s="71"/>
      <c r="I14" s="6"/>
      <c r="J14" s="6"/>
      <c r="K14" s="6"/>
      <c r="L14" s="6"/>
      <c r="M14" s="6"/>
      <c r="N14" s="6"/>
      <c r="O14" s="6"/>
      <c r="P14" s="51"/>
      <c r="Q14" s="6"/>
      <c r="R14" s="6"/>
      <c r="S14" s="6"/>
    </row>
    <row r="15" spans="1:19" ht="12.75">
      <c r="A15" s="6"/>
      <c r="B15" s="6"/>
      <c r="C15" s="71"/>
      <c r="D15" s="71"/>
      <c r="E15" s="71"/>
      <c r="F15" s="71"/>
      <c r="G15" s="71"/>
      <c r="H15" s="71"/>
      <c r="I15" s="6"/>
      <c r="J15" s="6"/>
      <c r="K15" s="6"/>
      <c r="L15" s="6"/>
      <c r="M15" s="6"/>
      <c r="N15" s="6"/>
      <c r="O15" s="6"/>
      <c r="P15" s="51"/>
      <c r="Q15" s="6"/>
      <c r="R15" s="6"/>
      <c r="S15" s="6"/>
    </row>
    <row r="16" spans="1:19" ht="12.75">
      <c r="A16" s="6"/>
      <c r="B16" s="6"/>
      <c r="C16" s="71"/>
      <c r="D16" s="71"/>
      <c r="E16" s="71"/>
      <c r="F16" s="71"/>
      <c r="G16" s="71"/>
      <c r="H16" s="71"/>
      <c r="I16" s="6"/>
      <c r="J16" s="6"/>
      <c r="K16" s="6"/>
      <c r="L16" s="6"/>
      <c r="M16" s="6"/>
      <c r="N16" s="6"/>
      <c r="O16" s="6"/>
      <c r="P16" s="51"/>
      <c r="Q16" s="6"/>
      <c r="R16" s="6"/>
      <c r="S16" s="6"/>
    </row>
    <row r="17" spans="1:28" ht="13.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9"/>
      <c r="U17" s="29"/>
      <c r="V17" s="29"/>
      <c r="W17" s="29"/>
      <c r="X17" s="29"/>
      <c r="Y17" s="29"/>
      <c r="Z17" s="29"/>
      <c r="AA17" s="29"/>
      <c r="AB17" s="29"/>
    </row>
    <row r="18" spans="16:19" ht="12.75">
      <c r="P18" s="13"/>
      <c r="Q18" s="6"/>
      <c r="R18" s="8"/>
      <c r="S18" s="6"/>
    </row>
    <row r="19" spans="16:19" ht="12.75">
      <c r="P19" s="6"/>
      <c r="Q19" s="6"/>
      <c r="R19" s="8"/>
      <c r="S19" s="6"/>
    </row>
    <row r="20" spans="16:19" ht="12.75">
      <c r="P20" s="6"/>
      <c r="Q20" s="6"/>
      <c r="R20" s="8"/>
      <c r="S20" s="6"/>
    </row>
    <row r="21" spans="16:19" ht="12.75">
      <c r="P21" s="14"/>
      <c r="Q21" s="14"/>
      <c r="R21" s="15"/>
      <c r="S21" s="14"/>
    </row>
  </sheetData>
  <sheetProtection/>
  <printOptions/>
  <pageMargins left="0.75" right="0.75" top="1" bottom="1" header="0.5" footer="0.5"/>
  <pageSetup fitToHeight="1" fitToWidth="1" horizontalDpi="300" verticalDpi="300" orientation="landscape" paperSize="5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28125" style="0" bestFit="1" customWidth="1"/>
    <col min="2" max="2" width="0.71875" style="0" customWidth="1"/>
    <col min="3" max="3" width="32.421875" style="0" customWidth="1"/>
    <col min="4" max="4" width="0.71875" style="0" customWidth="1"/>
    <col min="5" max="5" width="20.7109375" style="0" customWidth="1"/>
    <col min="6" max="6" width="0.85546875" style="0" customWidth="1"/>
    <col min="7" max="7" width="3.140625" style="0" hidden="1" customWidth="1"/>
    <col min="8" max="8" width="26.57421875" style="0" customWidth="1"/>
    <col min="9" max="9" width="0.5625" style="0" customWidth="1"/>
    <col min="11" max="11" width="0.5625" style="0" customWidth="1"/>
    <col min="13" max="13" width="0.42578125" style="0" customWidth="1"/>
    <col min="15" max="15" width="0.42578125" style="0" customWidth="1"/>
    <col min="17" max="17" width="0.42578125" style="0" customWidth="1"/>
    <col min="19" max="19" width="0.5625" style="0" customWidth="1"/>
    <col min="21" max="21" width="0.5625" style="0" customWidth="1"/>
    <col min="22" max="22" width="6.8515625" style="0" customWidth="1"/>
    <col min="23" max="23" width="0.5625" style="0" customWidth="1"/>
    <col min="24" max="24" width="3.28125" style="0" customWidth="1"/>
    <col min="25" max="25" width="0.71875" style="0" customWidth="1"/>
  </cols>
  <sheetData>
    <row r="3" spans="1:11" ht="12.75">
      <c r="A3" s="1" t="s">
        <v>55</v>
      </c>
      <c r="K3" s="31" t="s">
        <v>27</v>
      </c>
    </row>
    <row r="4" spans="26:28" ht="12.75">
      <c r="Z4" s="27"/>
      <c r="AA4" s="27"/>
      <c r="AB4" s="27"/>
    </row>
    <row r="5" spans="1:28" ht="13.5" thickBot="1">
      <c r="A5" s="19" t="s">
        <v>0</v>
      </c>
      <c r="B5" s="20"/>
      <c r="C5" s="19" t="s">
        <v>1</v>
      </c>
      <c r="D5" s="19"/>
      <c r="E5" s="19" t="s">
        <v>15</v>
      </c>
      <c r="F5" s="19"/>
      <c r="G5" s="19"/>
      <c r="H5" s="19" t="s">
        <v>16</v>
      </c>
      <c r="I5" s="19"/>
      <c r="J5" s="19" t="s">
        <v>4</v>
      </c>
      <c r="K5" s="19"/>
      <c r="L5" s="19" t="s">
        <v>5</v>
      </c>
      <c r="M5" s="19"/>
      <c r="N5" s="19" t="s">
        <v>26</v>
      </c>
      <c r="O5" s="19"/>
      <c r="P5" s="26" t="s">
        <v>8</v>
      </c>
      <c r="Q5" s="19"/>
      <c r="R5" s="26" t="s">
        <v>9</v>
      </c>
      <c r="S5" s="26"/>
      <c r="T5" s="26" t="s">
        <v>17</v>
      </c>
      <c r="U5" s="26"/>
      <c r="V5" s="26" t="s">
        <v>22</v>
      </c>
      <c r="W5" s="28"/>
      <c r="X5" s="26" t="s">
        <v>23</v>
      </c>
      <c r="Y5" s="28"/>
      <c r="Z5" s="30"/>
      <c r="AA5" s="32"/>
      <c r="AB5" s="30"/>
    </row>
    <row r="6" spans="1:24" ht="12.75">
      <c r="A6" s="16"/>
      <c r="B6" s="6"/>
      <c r="C6" s="6"/>
      <c r="D6" s="6"/>
      <c r="E6" s="6"/>
      <c r="F6" s="6"/>
      <c r="G6" s="6"/>
      <c r="H6" s="6"/>
      <c r="I6" s="6"/>
      <c r="J6" s="6"/>
      <c r="K6" s="6"/>
      <c r="L6" s="64"/>
      <c r="M6" s="6"/>
      <c r="N6" s="6"/>
      <c r="O6" s="6"/>
      <c r="P6" s="8"/>
      <c r="Q6" s="6"/>
      <c r="R6" s="51"/>
      <c r="S6" s="6"/>
      <c r="T6" s="6"/>
      <c r="U6" s="6"/>
      <c r="V6" s="6"/>
      <c r="W6" s="6"/>
      <c r="X6" s="6"/>
    </row>
    <row r="7" spans="1:24" ht="12.7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6"/>
      <c r="R7" s="6"/>
      <c r="S7" s="6"/>
      <c r="T7" s="6"/>
      <c r="U7" s="6"/>
      <c r="V7" s="6"/>
      <c r="W7" s="6"/>
      <c r="X7" s="6"/>
    </row>
    <row r="8" spans="1:24" ht="12.75">
      <c r="A8" s="1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6"/>
      <c r="S8" s="6"/>
      <c r="T8" s="6"/>
      <c r="U8" s="6"/>
      <c r="V8" s="6"/>
      <c r="W8" s="6"/>
      <c r="X8" s="6"/>
    </row>
    <row r="9" spans="1:24" ht="12.75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6"/>
      <c r="R9" s="6"/>
      <c r="S9" s="6"/>
      <c r="T9" s="6"/>
      <c r="U9" s="6"/>
      <c r="V9" s="6"/>
      <c r="W9" s="6"/>
      <c r="X9" s="6"/>
    </row>
    <row r="10" spans="1:24" ht="12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  <c r="Q10" s="6"/>
      <c r="R10" s="6"/>
      <c r="S10" s="6"/>
      <c r="T10" s="6"/>
      <c r="U10" s="6"/>
      <c r="V10" s="6"/>
      <c r="W10" s="6"/>
      <c r="X10" s="6"/>
    </row>
    <row r="11" spans="1:24" ht="12.75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6"/>
      <c r="R11" s="6"/>
      <c r="S11" s="6"/>
      <c r="T11" s="6"/>
      <c r="U11" s="6"/>
      <c r="V11" s="6"/>
      <c r="W11" s="6"/>
      <c r="X11" s="6"/>
    </row>
    <row r="12" spans="1:24" ht="12.75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6"/>
      <c r="R12" s="6"/>
      <c r="S12" s="6"/>
      <c r="T12" s="6"/>
      <c r="U12" s="6"/>
      <c r="V12" s="6"/>
      <c r="W12" s="6"/>
      <c r="X12" s="6"/>
    </row>
    <row r="13" spans="1:24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6"/>
      <c r="R13" s="6"/>
      <c r="S13" s="6"/>
      <c r="T13" s="6"/>
      <c r="U13" s="6"/>
      <c r="V13" s="6"/>
      <c r="W13" s="6"/>
      <c r="X13" s="6"/>
    </row>
    <row r="14" spans="1:24" ht="12.75">
      <c r="A14" s="1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  <c r="Q14" s="6"/>
      <c r="R14" s="6"/>
      <c r="S14" s="6"/>
      <c r="T14" s="6"/>
      <c r="U14" s="6"/>
      <c r="V14" s="6"/>
      <c r="W14" s="6"/>
      <c r="X14" s="6"/>
    </row>
    <row r="15" spans="1:24" ht="12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6"/>
      <c r="S15" s="6"/>
      <c r="T15" s="6"/>
      <c r="U15" s="6"/>
      <c r="V15" s="6"/>
      <c r="W15" s="6"/>
      <c r="X15" s="6"/>
    </row>
    <row r="16" spans="1:24" ht="12.75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6"/>
      <c r="R16" s="6"/>
      <c r="S16" s="6"/>
      <c r="T16" s="6"/>
      <c r="U16" s="6"/>
      <c r="V16" s="6"/>
      <c r="W16" s="6"/>
      <c r="X16" s="6"/>
    </row>
    <row r="17" spans="1:24" ht="13.5" thickBot="1">
      <c r="A17" s="1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1"/>
      <c r="R17" s="11"/>
      <c r="S17" s="11"/>
      <c r="T17" s="11"/>
      <c r="U17" s="11"/>
      <c r="V17" s="11"/>
      <c r="W17" s="11"/>
      <c r="X17" s="11"/>
    </row>
    <row r="18" spans="1:19" ht="12.75">
      <c r="A18" s="50"/>
      <c r="P18" s="13"/>
      <c r="Q18" s="6"/>
      <c r="R18" s="8"/>
      <c r="S18" s="6"/>
    </row>
    <row r="19" spans="1:19" ht="12.75">
      <c r="A19" s="50"/>
      <c r="P19" s="6"/>
      <c r="Q19" s="6"/>
      <c r="R19" s="8"/>
      <c r="S19" s="6"/>
    </row>
    <row r="20" spans="1:18" ht="12.75">
      <c r="A20" s="50"/>
      <c r="N20" s="13" t="s">
        <v>12</v>
      </c>
      <c r="O20" s="6"/>
      <c r="P20" s="8"/>
      <c r="Q20" s="6"/>
      <c r="R20" s="8"/>
    </row>
    <row r="21" spans="14:18" ht="12.75">
      <c r="N21" s="6" t="s">
        <v>11</v>
      </c>
      <c r="O21" s="6"/>
      <c r="P21" s="8" t="s">
        <v>11</v>
      </c>
      <c r="Q21" s="6"/>
      <c r="R21" s="8" t="s">
        <v>8</v>
      </c>
    </row>
    <row r="22" spans="14:18" ht="12.75">
      <c r="N22" s="6" t="s">
        <v>7</v>
      </c>
      <c r="O22" s="6"/>
      <c r="P22" s="8" t="s">
        <v>13</v>
      </c>
      <c r="Q22" s="6"/>
      <c r="R22" s="8" t="s">
        <v>14</v>
      </c>
    </row>
    <row r="23" spans="14:18" ht="12.75">
      <c r="N23" s="14">
        <f>SUM(N6:N17)</f>
        <v>0</v>
      </c>
      <c r="O23" s="14"/>
      <c r="P23" s="15">
        <f>SUM(P6:P17)</f>
        <v>0</v>
      </c>
      <c r="Q23" s="14"/>
      <c r="R23" s="15" t="e">
        <f>P23/N23</f>
        <v>#DIV/0!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5" r:id="rId3"/>
  <headerFooter alignWithMargins="0">
    <oddHeader>&amp;CLINCOLN COUNTY&amp;R&amp;D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.1484375" style="0" customWidth="1"/>
    <col min="3" max="3" width="32.421875" style="0" customWidth="1"/>
    <col min="4" max="4" width="0.85546875" style="0" customWidth="1"/>
    <col min="5" max="5" width="23.00390625" style="0" customWidth="1"/>
    <col min="6" max="6" width="0.71875" style="0" customWidth="1"/>
    <col min="7" max="7" width="23.8515625" style="0" hidden="1" customWidth="1"/>
    <col min="8" max="8" width="23.57421875" style="0" customWidth="1"/>
    <col min="9" max="9" width="0.9921875" style="0" customWidth="1"/>
    <col min="11" max="11" width="0.85546875" style="0" customWidth="1"/>
    <col min="13" max="13" width="0.9921875" style="0" customWidth="1"/>
    <col min="15" max="15" width="0.85546875" style="0" customWidth="1"/>
    <col min="17" max="17" width="0.9921875" style="0" customWidth="1"/>
    <col min="19" max="19" width="0.5625" style="0" customWidth="1"/>
    <col min="21" max="21" width="0.5625" style="0" customWidth="1"/>
    <col min="23" max="23" width="0.85546875" style="0" customWidth="1"/>
  </cols>
  <sheetData>
    <row r="3" spans="1:8" ht="12.75">
      <c r="A3" s="1" t="s">
        <v>55</v>
      </c>
      <c r="H3" s="31" t="s">
        <v>48</v>
      </c>
    </row>
    <row r="4" spans="8:28" ht="12.75">
      <c r="H4" s="6" t="s">
        <v>49</v>
      </c>
      <c r="Z4" s="27"/>
      <c r="AA4" s="27"/>
      <c r="AB4" s="27"/>
    </row>
    <row r="5" spans="1:28" ht="13.5" thickBot="1">
      <c r="A5" s="19" t="s">
        <v>0</v>
      </c>
      <c r="B5" s="20"/>
      <c r="C5" s="19" t="s">
        <v>1</v>
      </c>
      <c r="D5" s="19"/>
      <c r="E5" s="19" t="s">
        <v>15</v>
      </c>
      <c r="F5" s="19"/>
      <c r="G5" s="19"/>
      <c r="H5" s="19" t="s">
        <v>16</v>
      </c>
      <c r="I5" s="19"/>
      <c r="J5" s="19" t="s">
        <v>45</v>
      </c>
      <c r="K5" s="19"/>
      <c r="L5" s="19" t="s">
        <v>5</v>
      </c>
      <c r="M5" s="19"/>
      <c r="N5" s="19" t="s">
        <v>26</v>
      </c>
      <c r="O5" s="19"/>
      <c r="P5" s="26" t="s">
        <v>8</v>
      </c>
      <c r="Q5" s="19"/>
      <c r="R5" s="26" t="s">
        <v>9</v>
      </c>
      <c r="S5" s="26"/>
      <c r="T5" s="26" t="s">
        <v>17</v>
      </c>
      <c r="U5" s="26"/>
      <c r="V5" s="26" t="s">
        <v>22</v>
      </c>
      <c r="W5" s="28"/>
      <c r="X5" s="26" t="s">
        <v>23</v>
      </c>
      <c r="Y5" s="28"/>
      <c r="Z5" s="30"/>
      <c r="AA5" s="32"/>
      <c r="AB5" s="30"/>
    </row>
    <row r="6" spans="1:24" ht="12.75">
      <c r="A6" s="16"/>
      <c r="B6" s="6"/>
      <c r="C6" s="6"/>
      <c r="D6" s="6"/>
      <c r="E6" s="6"/>
      <c r="F6" s="6"/>
      <c r="G6" s="6"/>
      <c r="H6" s="6"/>
      <c r="I6" s="6"/>
      <c r="J6" s="6"/>
      <c r="K6" s="6"/>
      <c r="L6" s="64"/>
      <c r="M6" s="6"/>
      <c r="N6" s="6"/>
      <c r="O6" s="6"/>
      <c r="P6" s="8"/>
      <c r="Q6" s="6"/>
      <c r="R6" s="97" t="e">
        <f>P6/N6</f>
        <v>#DIV/0!</v>
      </c>
      <c r="S6" s="6"/>
      <c r="T6" s="6"/>
      <c r="U6" s="6"/>
      <c r="V6" s="6"/>
      <c r="W6" s="6"/>
      <c r="X6" s="6"/>
    </row>
    <row r="7" spans="1:24" ht="12.7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6"/>
      <c r="R7" s="97"/>
      <c r="S7" s="6"/>
      <c r="T7" s="6"/>
      <c r="U7" s="6"/>
      <c r="V7" s="6"/>
      <c r="W7" s="6"/>
      <c r="X7" s="6"/>
    </row>
    <row r="8" spans="1:24" ht="12.75">
      <c r="A8" s="1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97"/>
      <c r="S8" s="6"/>
      <c r="T8" s="6"/>
      <c r="U8" s="6"/>
      <c r="V8" s="6"/>
      <c r="W8" s="6"/>
      <c r="X8" s="6"/>
    </row>
    <row r="9" spans="1:24" ht="12.75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6"/>
      <c r="R9" s="97"/>
      <c r="S9" s="6"/>
      <c r="T9" s="6"/>
      <c r="U9" s="6"/>
      <c r="V9" s="6"/>
      <c r="W9" s="6"/>
      <c r="X9" s="6"/>
    </row>
    <row r="10" spans="1:24" ht="12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  <c r="Q10" s="6"/>
      <c r="R10" s="97"/>
      <c r="S10" s="6"/>
      <c r="T10" s="6"/>
      <c r="U10" s="6"/>
      <c r="V10" s="6"/>
      <c r="W10" s="6"/>
      <c r="X10" s="6"/>
    </row>
    <row r="11" spans="1:24" ht="12.75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  <c r="Q11" s="6"/>
      <c r="R11" s="97"/>
      <c r="S11" s="6"/>
      <c r="T11" s="6"/>
      <c r="U11" s="6"/>
      <c r="V11" s="6"/>
      <c r="W11" s="6"/>
      <c r="X11" s="6"/>
    </row>
    <row r="12" spans="1:24" ht="12.75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6"/>
      <c r="R12" s="97"/>
      <c r="S12" s="6"/>
      <c r="T12" s="6"/>
      <c r="U12" s="6"/>
      <c r="V12" s="6"/>
      <c r="W12" s="6"/>
      <c r="X12" s="6"/>
    </row>
    <row r="13" spans="1:24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6"/>
      <c r="R13" s="97"/>
      <c r="S13" s="6"/>
      <c r="T13" s="6"/>
      <c r="U13" s="6"/>
      <c r="V13" s="6"/>
      <c r="W13" s="6"/>
      <c r="X13" s="6"/>
    </row>
    <row r="14" spans="1:24" ht="12.75">
      <c r="A14" s="1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  <c r="Q14" s="6"/>
      <c r="R14" s="97"/>
      <c r="S14" s="6"/>
      <c r="T14" s="6"/>
      <c r="U14" s="6"/>
      <c r="V14" s="6"/>
      <c r="W14" s="6"/>
      <c r="X14" s="6"/>
    </row>
    <row r="15" spans="1:24" ht="12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97"/>
      <c r="S15" s="6"/>
      <c r="T15" s="6"/>
      <c r="U15" s="6"/>
      <c r="V15" s="6"/>
      <c r="W15" s="6"/>
      <c r="X15" s="6"/>
    </row>
    <row r="16" spans="1:24" ht="12.75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6"/>
      <c r="R16" s="97"/>
      <c r="S16" s="6"/>
      <c r="T16" s="6"/>
      <c r="U16" s="6"/>
      <c r="V16" s="6"/>
      <c r="W16" s="6"/>
      <c r="X16" s="6"/>
    </row>
    <row r="17" spans="1:24" ht="13.5" thickBot="1">
      <c r="A17" s="1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1"/>
      <c r="R17" s="109"/>
      <c r="S17" s="11"/>
      <c r="T17" s="11"/>
      <c r="U17" s="11"/>
      <c r="V17" s="11"/>
      <c r="W17" s="11"/>
      <c r="X17" s="11"/>
    </row>
    <row r="18" spans="1:19" ht="12.75">
      <c r="A18" s="50"/>
      <c r="P18" s="13"/>
      <c r="Q18" s="6"/>
      <c r="R18" s="8"/>
      <c r="S18" s="6"/>
    </row>
    <row r="19" spans="1:19" ht="12.75">
      <c r="A19" s="50"/>
      <c r="P19" s="6"/>
      <c r="Q19" s="6"/>
      <c r="R19" s="8"/>
      <c r="S19" s="6"/>
    </row>
    <row r="20" spans="1:18" ht="12.75">
      <c r="A20" s="50"/>
      <c r="N20" s="13" t="s">
        <v>12</v>
      </c>
      <c r="O20" s="6"/>
      <c r="P20" s="8"/>
      <c r="Q20" s="6"/>
      <c r="R20" s="8"/>
    </row>
    <row r="21" spans="14:18" ht="12.75">
      <c r="N21" s="6" t="s">
        <v>11</v>
      </c>
      <c r="O21" s="6"/>
      <c r="P21" s="8" t="s">
        <v>11</v>
      </c>
      <c r="Q21" s="6"/>
      <c r="R21" s="8" t="s">
        <v>8</v>
      </c>
    </row>
    <row r="22" spans="14:18" ht="12.75">
      <c r="N22" s="6" t="s">
        <v>7</v>
      </c>
      <c r="O22" s="6"/>
      <c r="P22" s="8" t="s">
        <v>13</v>
      </c>
      <c r="Q22" s="6"/>
      <c r="R22" s="8" t="s">
        <v>14</v>
      </c>
    </row>
    <row r="23" spans="14:18" ht="12.75">
      <c r="N23" s="14">
        <f>SUM(N6:N17)</f>
        <v>0</v>
      </c>
      <c r="O23" s="14"/>
      <c r="P23" s="15">
        <f>SUM(P6:P17)</f>
        <v>0</v>
      </c>
      <c r="Q23" s="14"/>
      <c r="R23" s="15" t="e">
        <f>P23/N23</f>
        <v>#DIV/0!</v>
      </c>
    </row>
  </sheetData>
  <sheetProtection/>
  <printOptions/>
  <pageMargins left="0.7" right="0.7" top="0.75" bottom="0.75" header="0.3" footer="0.3"/>
  <pageSetup fitToHeight="1" fitToWidth="1" orientation="landscape" paperSize="5" scale="94" r:id="rId3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County</dc:creator>
  <cp:keywords/>
  <dc:description/>
  <cp:lastModifiedBy> </cp:lastModifiedBy>
  <cp:lastPrinted>2009-03-05T20:41:41Z</cp:lastPrinted>
  <dcterms:created xsi:type="dcterms:W3CDTF">2000-05-02T15:58:26Z</dcterms:created>
  <dcterms:modified xsi:type="dcterms:W3CDTF">2009-05-15T18:51:10Z</dcterms:modified>
  <cp:category/>
  <cp:version/>
  <cp:contentType/>
  <cp:contentStatus/>
</cp:coreProperties>
</file>